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78.11\100 pisarna\Dokumenti\INTERREG C.A.R.M.E.N\JAVNO NAROČILO\JAVNO NAROČILO - GZB\RD - Gasilski poligon Slovenska vas (1)\RD - Gasilski poligon Slovenska vas\"/>
    </mc:Choice>
  </mc:AlternateContent>
  <xr:revisionPtr revIDLastSave="0" documentId="13_ncr:1_{0F260093-B139-4859-ABAB-F1E0EB8FC9A0}" xr6:coauthVersionLast="47" xr6:coauthVersionMax="47" xr10:uidLastSave="{00000000-0000-0000-0000-000000000000}"/>
  <workbookProtection workbookAlgorithmName="SHA-512" workbookHashValue="2QTm59YW4CJV44u+6Lydw4u6ldn+l3lusJz2RxnQasY7nGDdRrIzS3uEv7JHOaI+3Zg4IBZpr4gbc4gTHyL/1A==" workbookSaltValue="tNujqf97rUfHFWb3VjE1NA==" workbookSpinCount="100000" lockStructure="1"/>
  <bookViews>
    <workbookView xWindow="-120" yWindow="-120" windowWidth="29040" windowHeight="15840" activeTab="3" xr2:uid="{00000000-000D-0000-FFFF-FFFF00000000}"/>
  </bookViews>
  <sheets>
    <sheet name="1. stran" sheetId="6" r:id="rId1"/>
    <sheet name="Uvod" sheetId="7" r:id="rId2"/>
    <sheet name="Rekapitulacija" sheetId="8" r:id="rId3"/>
    <sheet name="Infrastruktura"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F296" i="5"/>
  <c r="F297" i="5" s="1"/>
  <c r="C18" i="8" s="1"/>
  <c r="F264" i="5"/>
  <c r="F266" i="5"/>
  <c r="F268" i="5"/>
  <c r="F270" i="5"/>
  <c r="F272" i="5"/>
  <c r="F274" i="5"/>
  <c r="F276" i="5"/>
  <c r="F278" i="5"/>
  <c r="F280" i="5"/>
  <c r="F282" i="5"/>
  <c r="F284" i="5"/>
  <c r="F286" i="5"/>
  <c r="F262" i="5"/>
  <c r="F215" i="5"/>
  <c r="F217" i="5"/>
  <c r="F219" i="5"/>
  <c r="F221" i="5"/>
  <c r="F223" i="5"/>
  <c r="F225" i="5"/>
  <c r="F227" i="5"/>
  <c r="F229" i="5"/>
  <c r="F231" i="5"/>
  <c r="F233" i="5"/>
  <c r="F235" i="5"/>
  <c r="F237" i="5"/>
  <c r="F239" i="5"/>
  <c r="F241" i="5"/>
  <c r="F243" i="5"/>
  <c r="F245" i="5"/>
  <c r="F247" i="5"/>
  <c r="F249" i="5"/>
  <c r="F251" i="5"/>
  <c r="F253" i="5"/>
  <c r="F255" i="5"/>
  <c r="F257" i="5"/>
  <c r="F213" i="5"/>
  <c r="F76" i="5"/>
  <c r="F78" i="5"/>
  <c r="F80" i="5"/>
  <c r="F82" i="5"/>
  <c r="F84" i="5"/>
  <c r="F86" i="5"/>
  <c r="F88" i="5"/>
  <c r="F91" i="5"/>
  <c r="F94" i="5"/>
  <c r="F96" i="5"/>
  <c r="F98" i="5"/>
  <c r="F100" i="5"/>
  <c r="F102" i="5"/>
  <c r="F104" i="5"/>
  <c r="F106" i="5"/>
  <c r="F108" i="5"/>
  <c r="F110" i="5"/>
  <c r="F113" i="5"/>
  <c r="F116" i="5"/>
  <c r="F118" i="5"/>
  <c r="F120" i="5"/>
  <c r="F122" i="5"/>
  <c r="F125" i="5"/>
  <c r="F126" i="5"/>
  <c r="F128" i="5"/>
  <c r="F130" i="5"/>
  <c r="F132" i="5"/>
  <c r="F134" i="5"/>
  <c r="F136" i="5"/>
  <c r="F138" i="5"/>
  <c r="F141" i="5"/>
  <c r="F143" i="5"/>
  <c r="F145" i="5"/>
  <c r="F147" i="5"/>
  <c r="F149" i="5"/>
  <c r="F151" i="5"/>
  <c r="F154" i="5"/>
  <c r="F155" i="5"/>
  <c r="F156" i="5"/>
  <c r="F157" i="5"/>
  <c r="F158" i="5"/>
  <c r="F161" i="5"/>
  <c r="F162" i="5"/>
  <c r="F163" i="5"/>
  <c r="F166" i="5"/>
  <c r="F167" i="5"/>
  <c r="F170" i="5"/>
  <c r="F172" i="5"/>
  <c r="F174" i="5"/>
  <c r="F176" i="5"/>
  <c r="F178" i="5"/>
  <c r="F180" i="5"/>
  <c r="F182" i="5"/>
  <c r="F185" i="5"/>
  <c r="F186" i="5"/>
  <c r="F189" i="5"/>
  <c r="F190" i="5"/>
  <c r="F192" i="5"/>
  <c r="F195" i="5"/>
  <c r="F197" i="5"/>
  <c r="F199" i="5"/>
  <c r="F201" i="5"/>
  <c r="F203" i="5"/>
  <c r="F205" i="5"/>
  <c r="F207" i="5"/>
  <c r="F209" i="5"/>
  <c r="F74" i="5"/>
  <c r="F62" i="5"/>
  <c r="F64" i="5"/>
  <c r="F66" i="5"/>
  <c r="F68" i="5"/>
  <c r="F60" i="5"/>
  <c r="F50" i="5"/>
  <c r="F52" i="5"/>
  <c r="F54" i="5"/>
  <c r="F56" i="5"/>
  <c r="F48" i="5"/>
  <c r="F36" i="5"/>
  <c r="F38" i="5"/>
  <c r="F40" i="5"/>
  <c r="F42" i="5"/>
  <c r="F44" i="5"/>
  <c r="F34" i="5"/>
  <c r="F12" i="5"/>
  <c r="F14" i="5"/>
  <c r="F16" i="5"/>
  <c r="F18" i="5"/>
  <c r="F20" i="5"/>
  <c r="F22" i="5"/>
  <c r="F24" i="5"/>
  <c r="F26" i="5"/>
  <c r="F28" i="5"/>
  <c r="F30" i="5"/>
  <c r="F258" i="5" l="1"/>
  <c r="C15" i="8" s="1"/>
  <c r="F287" i="5"/>
  <c r="C16" i="8" s="1"/>
  <c r="F291" i="5" l="1"/>
  <c r="F292" i="5" s="1"/>
  <c r="C17" i="8" s="1"/>
  <c r="F69" i="5" l="1"/>
  <c r="C13" i="8" s="1"/>
  <c r="F210" i="5"/>
  <c r="C14" i="8" s="1"/>
  <c r="F45" i="5"/>
  <c r="C11" i="8" s="1"/>
  <c r="F57" i="5"/>
  <c r="C12" i="8" s="1"/>
  <c r="F31" i="5"/>
  <c r="C10" i="8" s="1"/>
  <c r="C20" i="8" l="1"/>
  <c r="C21" i="8" s="1"/>
  <c r="C22" i="8" s="1"/>
  <c r="F301" i="5"/>
  <c r="F302" i="5" s="1"/>
</calcChain>
</file>

<file path=xl/sharedStrings.xml><?xml version="1.0" encoding="utf-8"?>
<sst xmlns="http://schemas.openxmlformats.org/spreadsheetml/2006/main" count="543" uniqueCount="375">
  <si>
    <t>1.</t>
  </si>
  <si>
    <t>2.</t>
  </si>
  <si>
    <t>3.</t>
  </si>
  <si>
    <t>m1</t>
  </si>
  <si>
    <t>Izdelava opaža roba plošče višine 12 cm</t>
  </si>
  <si>
    <t>m2</t>
  </si>
  <si>
    <t>Dobava , vezanje in vgrajevanje armature - armaturne mreže Q196; 2 coni</t>
  </si>
  <si>
    <t>kg</t>
  </si>
  <si>
    <t>Dobava in ročno  vgrajevanje betona C25/30, Dmax16, XC4, XD2, XA1, CL 0, S4 PV II v  ploščo deb 12 cm.</t>
  </si>
  <si>
    <t>Finalna ročna obdelava"zaribanje" betonske plošče</t>
  </si>
  <si>
    <t>m3</t>
  </si>
  <si>
    <t>kpl</t>
  </si>
  <si>
    <t>Izdelava točkovnega temelja dim 0,5x0,5x0,8m za steber nosilne konstrukcije nadstreška. Kompletno z izkopom, planiranjem dna, podložnim betonom, opažem, armaturo, betonom, vstavljanjem jeklenga sidra</t>
  </si>
  <si>
    <t>Dobava in vgradnja betonskega robnika 6/20/100 v betonski temelj skupaj z izkopom. Obroba platoja.</t>
  </si>
  <si>
    <t>Dobava in vgradnja tipske betonske kanalete z LTŽ rešetko C250 širine 10 cm v betonski temelj, skupaj z izkopom.</t>
  </si>
  <si>
    <t>Dobava in vgradnja tipskega betonskega peskkolova z LTŽ rešetko C250 širine 10 cm v betonski temelj, skupaj z izkopom.</t>
  </si>
  <si>
    <t>kos</t>
  </si>
  <si>
    <t>Izdelava kanalizacije z UKC cevmi fi 160 globine do 1,5 m. Skupaj z izkopom, izdelavo pečene posteljice in pesščenega obsipa cevi, zasipom jarka in planranjem zemlje na mesto izkopa.</t>
  </si>
  <si>
    <t>2.1</t>
  </si>
  <si>
    <t>2.2</t>
  </si>
  <si>
    <t>2.3</t>
  </si>
  <si>
    <t>2.4</t>
  </si>
  <si>
    <t>2.5</t>
  </si>
  <si>
    <t>Strojno ročno utrjevanje planuma z manjšimi komprimacijskimi napravami.</t>
  </si>
  <si>
    <t>Strojna ročna ureditev planuma z dosipavanjem oz. odkopom kamnitega materiala na določeno niveleto.</t>
  </si>
  <si>
    <t xml:space="preserve">Dobava in ročno vgrajevanje podložnega betona C 12/15 Dmax 16  deb. 5 cm </t>
  </si>
  <si>
    <t>Postavitev fasadnega odra višine do 8,00 m</t>
  </si>
  <si>
    <t>4.2</t>
  </si>
  <si>
    <t>Odstranjevanje obstoječih lesenih talnih oblog z odvozom na deponijo</t>
  </si>
  <si>
    <t>kom</t>
  </si>
  <si>
    <t>Vrata dim: 110/210 cm</t>
  </si>
  <si>
    <t>Vrata dim: 100/210cm</t>
  </si>
  <si>
    <t>Vrata dim: 80/200 cm</t>
  </si>
  <si>
    <t>Vrata dim: 110/240 cm</t>
  </si>
  <si>
    <t>Vrata dim: 120/240cm</t>
  </si>
  <si>
    <t>4.3</t>
  </si>
  <si>
    <t>Kitanje sten in stropov</t>
  </si>
  <si>
    <t>Struganje sten in stropov</t>
  </si>
  <si>
    <t>Okno dim: 90/140 cm</t>
  </si>
  <si>
    <t>Okno dim: 110/140 cm</t>
  </si>
  <si>
    <t>Vrata dim: 100/200cm</t>
  </si>
  <si>
    <t>Vrata dim: 90/200 cm</t>
  </si>
  <si>
    <t>Okno dim: 110/65 cm</t>
  </si>
  <si>
    <t>Vrata dim: 105/200 cm</t>
  </si>
  <si>
    <t>Rušenje obstoječe delno porušene šakrpe z odvozom ruševin na deponijo</t>
  </si>
  <si>
    <t>Ročni odkop delno porušene škarpe za potrebe izvedbe nove</t>
  </si>
  <si>
    <t>Izdelava dvostranskega opaža za steno deb. 20 cm.</t>
  </si>
  <si>
    <t>Dobava, vezanje in vgrajevanje armature do fi 12.</t>
  </si>
  <si>
    <t>Čiščenje betona klančine z visokotlačnimi čistilnimi sredstvi.</t>
  </si>
  <si>
    <t>Dobava in ročno  vgrajevanje betona C25/30, Dmax16, XC4, XD2, XA1, CL 0, S4 PV II v  stene deb 20 cm.</t>
  </si>
  <si>
    <t>5.1</t>
  </si>
  <si>
    <t>Dobava , vezanje in vgrajevanje armature - armaturne mreže Q196</t>
  </si>
  <si>
    <t>Dobava in ročno  vgrajevanje betona C25/30, Dmax16, XC4, XD2, XA1, CL 0, S4 PV II v  ploščo deb 10 cm.</t>
  </si>
  <si>
    <t>Dobava in ročno  vgrajevanje betona C25/30, Dmax16, XC4, XD2, XA1, CL 0, S4 PV II v  ploščo deb 10 cm. PLOŠČA V NAKLONU!</t>
  </si>
  <si>
    <t>Čiščenje betona z visokotlačnimi čistilnimi sredstvi.</t>
  </si>
  <si>
    <t>6.1</t>
  </si>
  <si>
    <t>Široki izkop zemljine III. Ktg z nalaganjem na prevozno sredstvo in odvozom na deponijo oddaljeno do 10km</t>
  </si>
  <si>
    <t xml:space="preserve">Dobava in ročno vgrajevanje podložnega betona C 12/15 Dmax 16  deb. 10 cm </t>
  </si>
  <si>
    <t>Dobava in ročno  vgrajevanje betona C25/30, Dmax16, XC4, XD2, XA1, CL 0, S4 PV II v  ploščo deb 20 cm.</t>
  </si>
  <si>
    <t>Izdelava točkovnega temelja dim 1,5x0,4x0,4 m za jeklene stopnice. Kompletno z izkopom, planiranjem dna, podložnim betonom, opažem, armaturo, betonom.</t>
  </si>
  <si>
    <t>Dobava in vgradnja betonskega robnika 6/20/100 v betonski temelj skupaj z izkopom. Obroba vadbišča.</t>
  </si>
  <si>
    <t>Finalna ročna obdelava/poravnava betonske plošče</t>
  </si>
  <si>
    <t xml:space="preserve">Demontaža obstoječega lesenga stavbnega pohištva (zadnji vhod) z vsemi pomožnimi deli in prenosi, nalaganjem na transportno sredstvo in odvozom na deponijo s plačilom vseh pristojbin in taks. </t>
  </si>
  <si>
    <t xml:space="preserve">kpl </t>
  </si>
  <si>
    <t>Priprava obstoječe površine zidov - temeljito čiščenje površin pred izvedbo fasade  z vsemi pomožnimi deli in prenosi.</t>
  </si>
  <si>
    <t xml:space="preserve">Zidasko popravilo poškodovanih sten in stropov. Režijska ura. </t>
  </si>
  <si>
    <t>ura</t>
  </si>
  <si>
    <t>Izravnava obstoječega betonskega tlaka z debeloslojno izravnalno maso v debelini cca 2-3 cm</t>
  </si>
  <si>
    <t>Dobava in vgradnja tipskega betonskega peskolova z LTŽ rešetko C250 širine 10 cm v betonski temelj, skupaj z izkopom.</t>
  </si>
  <si>
    <t xml:space="preserve">Izdelava navezave kanalizacijske cevi v obstoječi jašek (preboj, tesnitev) </t>
  </si>
  <si>
    <t>1.1</t>
  </si>
  <si>
    <t>1.2</t>
  </si>
  <si>
    <t>1.3</t>
  </si>
  <si>
    <t>1.4</t>
  </si>
  <si>
    <t>1.5</t>
  </si>
  <si>
    <t>1.6</t>
  </si>
  <si>
    <t>1.7</t>
  </si>
  <si>
    <t>1.8</t>
  </si>
  <si>
    <t>1.9</t>
  </si>
  <si>
    <t>1.10</t>
  </si>
  <si>
    <t>1.11</t>
  </si>
  <si>
    <t>SKUPAJ</t>
  </si>
  <si>
    <t>2.6</t>
  </si>
  <si>
    <t>3.1</t>
  </si>
  <si>
    <t>3.2</t>
  </si>
  <si>
    <t>3.3</t>
  </si>
  <si>
    <t>3.4</t>
  </si>
  <si>
    <t>3.5</t>
  </si>
  <si>
    <t>3.6</t>
  </si>
  <si>
    <t>3.7</t>
  </si>
  <si>
    <t>3.8</t>
  </si>
  <si>
    <t>3.9</t>
  </si>
  <si>
    <t>3.10</t>
  </si>
  <si>
    <t>4.</t>
  </si>
  <si>
    <t>4.1</t>
  </si>
  <si>
    <t>4.4</t>
  </si>
  <si>
    <t>5.</t>
  </si>
  <si>
    <t>6.</t>
  </si>
  <si>
    <t>Kletni prostori</t>
  </si>
  <si>
    <t>Pritličje</t>
  </si>
  <si>
    <t>Podstrešje</t>
  </si>
  <si>
    <t>SKUPAJ brez DDV</t>
  </si>
  <si>
    <t>SKUPAJ z DDV</t>
  </si>
  <si>
    <t>CASCADA</t>
  </si>
  <si>
    <t>Linhartova 11</t>
  </si>
  <si>
    <t>8250 Brežice</t>
  </si>
  <si>
    <t>Pripravil:</t>
  </si>
  <si>
    <t>Gregor Redenšek , u.d.i.a.</t>
  </si>
  <si>
    <t>/pooblaščeni arhitekt/</t>
  </si>
  <si>
    <t>PROJEKTANTSKI POPIS  - VADBIŠČE SLOVENSKA VAS</t>
  </si>
  <si>
    <t>Fasada</t>
  </si>
  <si>
    <t xml:space="preserve">Vrata dim: 105/200cm </t>
  </si>
  <si>
    <r>
      <rPr>
        <b/>
        <sz val="11"/>
        <color theme="1"/>
        <rFont val="Calibri"/>
        <family val="2"/>
        <charset val="238"/>
        <scheme val="minor"/>
      </rPr>
      <t xml:space="preserve">2. Poligon za pripravo gasilcev za reševanje pri požaru v objektu – </t>
    </r>
    <r>
      <rPr>
        <b/>
        <i/>
        <sz val="11"/>
        <color theme="1"/>
        <rFont val="Calibri"/>
        <family val="2"/>
        <charset val="238"/>
        <scheme val="minor"/>
      </rPr>
      <t>praktični del                (enostavni objekt - gradbeno inženirski objekt 9,00 x 11,00m)</t>
    </r>
  </si>
  <si>
    <r>
      <t xml:space="preserve">3 . Poligon za pripravo gasilcev za reševanje v objektu – </t>
    </r>
    <r>
      <rPr>
        <b/>
        <i/>
        <sz val="11"/>
        <color theme="1"/>
        <rFont val="Calibri"/>
        <family val="2"/>
        <charset val="238"/>
        <scheme val="minor"/>
      </rPr>
      <t>praktični del reševanje iz globin     (obstoječi poligon - dodatna ojačitev)</t>
    </r>
  </si>
  <si>
    <r>
      <t>1. Poligon za pripravo gasilcev za reševanje pri požaru v objektu - t</t>
    </r>
    <r>
      <rPr>
        <b/>
        <i/>
        <sz val="11"/>
        <color theme="1"/>
        <rFont val="Calibri"/>
        <family val="2"/>
        <charset val="238"/>
        <scheme val="minor"/>
      </rPr>
      <t>eoretični del                 (enostavni objekt - nadstrešnici 2x2,50 x 8,00m)</t>
    </r>
  </si>
  <si>
    <r>
      <t xml:space="preserve">3a. Poligon za pripravo gasilcev za reševanje v objektu – </t>
    </r>
    <r>
      <rPr>
        <b/>
        <i/>
        <sz val="11"/>
        <color theme="1"/>
        <rFont val="Calibri"/>
        <family val="2"/>
        <charset val="238"/>
        <scheme val="minor"/>
      </rPr>
      <t>praktični del reševanje                       (enostavni objekt - nadstrešnice 4x3,50 x 5,50m)</t>
    </r>
  </si>
  <si>
    <r>
      <t xml:space="preserve">4. Poligon za usposabljanje gasilcev za reševanje v objektu in upravni objekt vadbišča – </t>
    </r>
    <r>
      <rPr>
        <b/>
        <i/>
        <sz val="11"/>
        <color theme="1"/>
        <rFont val="Calibri"/>
        <family val="2"/>
        <charset val="238"/>
        <scheme val="minor"/>
      </rPr>
      <t>praktični del</t>
    </r>
    <r>
      <rPr>
        <b/>
        <sz val="11"/>
        <color theme="1"/>
        <rFont val="Calibri"/>
        <family val="2"/>
        <charset val="238"/>
        <scheme val="minor"/>
      </rPr>
      <t xml:space="preserve"> </t>
    </r>
    <r>
      <rPr>
        <b/>
        <i/>
        <sz val="11"/>
        <color theme="1"/>
        <rFont val="Calibri"/>
        <family val="2"/>
        <charset val="238"/>
        <scheme val="minor"/>
      </rPr>
      <t>dimna hiša (obstoječi objekt - GD 351-454/2023-6202-9, z dne 20.02.2024)</t>
    </r>
    <r>
      <rPr>
        <b/>
        <sz val="11"/>
        <color theme="1"/>
        <rFont val="Calibri"/>
        <family val="2"/>
        <charset val="238"/>
        <scheme val="minor"/>
      </rPr>
      <t>.</t>
    </r>
  </si>
  <si>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</si>
  <si>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</si>
  <si>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</si>
  <si>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</si>
  <si>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</si>
  <si>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</si>
  <si>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</si>
  <si>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</si>
  <si>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</si>
  <si>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</si>
  <si>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</si>
  <si>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</si>
  <si>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</si>
  <si>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</si>
  <si>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</si>
  <si>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</si>
  <si>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</si>
  <si>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</si>
  <si>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</si>
  <si>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</si>
  <si>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</si>
  <si>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</si>
  <si>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</si>
  <si>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</si>
  <si>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</si>
  <si>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</si>
  <si>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</si>
  <si>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</si>
  <si>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</si>
  <si>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</si>
  <si>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4.2.1</t>
  </si>
  <si>
    <t>4.2.2</t>
  </si>
  <si>
    <t>4.2.3</t>
  </si>
  <si>
    <t>4.2.4</t>
  </si>
  <si>
    <t>4.2.5</t>
  </si>
  <si>
    <t>4.2.6</t>
  </si>
  <si>
    <t>4.2.7</t>
  </si>
  <si>
    <t>4.2.8</t>
  </si>
  <si>
    <t>4.2.9</t>
  </si>
  <si>
    <t>4.3.1</t>
  </si>
  <si>
    <t>4.3.2</t>
  </si>
  <si>
    <t>4.3.3</t>
  </si>
  <si>
    <t>4.3.4</t>
  </si>
  <si>
    <t>4.3.5</t>
  </si>
  <si>
    <t>4.3.6</t>
  </si>
  <si>
    <t>4.3.7</t>
  </si>
  <si>
    <t>4.3.8</t>
  </si>
  <si>
    <t>4.3.9</t>
  </si>
  <si>
    <t>4.3.10</t>
  </si>
  <si>
    <t>4.4.1</t>
  </si>
  <si>
    <t>4.4.2</t>
  </si>
  <si>
    <t>4.4.3</t>
  </si>
  <si>
    <t>4.4.4</t>
  </si>
  <si>
    <t>4.4.5</t>
  </si>
  <si>
    <t>4.4.6</t>
  </si>
  <si>
    <t>4.4.7</t>
  </si>
  <si>
    <t>4.4.8</t>
  </si>
  <si>
    <r>
      <t>4a. Dostopne poti in parkirne površine</t>
    </r>
    <r>
      <rPr>
        <b/>
        <i/>
        <sz val="11"/>
        <color theme="1"/>
        <rFont val="Calibri"/>
        <family val="2"/>
        <charset val="238"/>
        <scheme val="minor"/>
      </rPr>
      <t xml:space="preserve"> (obstoječi objekt - GD 351-454/2023-6202-9, z dne 20.02.2024)</t>
    </r>
    <r>
      <rPr>
        <b/>
        <sz val="11"/>
        <color theme="1"/>
        <rFont val="Calibri"/>
        <family val="2"/>
        <charset val="238"/>
        <scheme val="minor"/>
      </rPr>
      <t>.</t>
    </r>
  </si>
  <si>
    <t>4.5.1</t>
  </si>
  <si>
    <t>4.5.2</t>
  </si>
  <si>
    <t>4.5.3</t>
  </si>
  <si>
    <t>4.5.4</t>
  </si>
  <si>
    <t>4.5.5</t>
  </si>
  <si>
    <t>4.5.6</t>
  </si>
  <si>
    <t>4.5.7</t>
  </si>
  <si>
    <t>4.5.8</t>
  </si>
  <si>
    <t>4.5.9</t>
  </si>
  <si>
    <t>4.5.10</t>
  </si>
  <si>
    <t>4.5.11</t>
  </si>
  <si>
    <t>4.5.12</t>
  </si>
  <si>
    <t>4.5.13</t>
  </si>
  <si>
    <t>4.5.14</t>
  </si>
  <si>
    <t>4.5.15</t>
  </si>
  <si>
    <t>4.5.16</t>
  </si>
  <si>
    <t>4.5.17</t>
  </si>
  <si>
    <t>4.5.18</t>
  </si>
  <si>
    <t>4.5.19</t>
  </si>
  <si>
    <t>4.5.20</t>
  </si>
  <si>
    <t>4.5.21</t>
  </si>
  <si>
    <t>4.5.22</t>
  </si>
  <si>
    <r>
      <t xml:space="preserve">4b. Poligon za pripravo gasilcev za reševanje v večstanovanjskem objektu – praktični del lestve,            vrvna tehnika </t>
    </r>
    <r>
      <rPr>
        <b/>
        <i/>
        <sz val="11"/>
        <color theme="1"/>
        <rFont val="Calibri"/>
        <family val="2"/>
        <charset val="238"/>
        <scheme val="minor"/>
      </rPr>
      <t>( manjša rekonstrucija)</t>
    </r>
  </si>
  <si>
    <t>4.6.1</t>
  </si>
  <si>
    <t>4.6.2</t>
  </si>
  <si>
    <t>4.6.3</t>
  </si>
  <si>
    <t>4.6.4</t>
  </si>
  <si>
    <t>4.6.5</t>
  </si>
  <si>
    <t>4.6.6</t>
  </si>
  <si>
    <t>4.6.7</t>
  </si>
  <si>
    <t>4.6.8</t>
  </si>
  <si>
    <t>4.6.9</t>
  </si>
  <si>
    <t>4.6.10</t>
  </si>
  <si>
    <t>4.6.11</t>
  </si>
  <si>
    <t>4.6.12</t>
  </si>
  <si>
    <t>4.6.13</t>
  </si>
  <si>
    <r>
      <t xml:space="preserve">5. Kontejner, garderobni prostori                                                                                                                                   </t>
    </r>
    <r>
      <rPr>
        <b/>
        <i/>
        <sz val="11"/>
        <color theme="1"/>
        <rFont val="Calibri"/>
        <family val="2"/>
        <charset val="238"/>
        <scheme val="minor"/>
      </rPr>
      <t xml:space="preserve">                     (enostavni objekt - 2x2,50 x 6,00m)</t>
    </r>
  </si>
  <si>
    <t>4.5.23</t>
  </si>
  <si>
    <r>
      <t xml:space="preserve">6. Nadstrešnica - garderobni prostori                                                                                                                                   </t>
    </r>
    <r>
      <rPr>
        <b/>
        <i/>
        <sz val="11"/>
        <color theme="1"/>
        <rFont val="Calibri"/>
        <family val="2"/>
        <charset val="238"/>
        <scheme val="minor"/>
      </rPr>
      <t xml:space="preserve">                     (enostavni objekt - 2x3,10 x 6,40m)</t>
    </r>
  </si>
  <si>
    <t>POPIS GRADBENO OBRTNIŠKIH DEL</t>
  </si>
  <si>
    <t>Investitor</t>
  </si>
  <si>
    <t>Objekt:</t>
  </si>
  <si>
    <t>Za gradnjo:</t>
  </si>
  <si>
    <t>ENOSTAVNI OBJEKTI IN SPREMEMBA NAMEMBNOSTI</t>
  </si>
  <si>
    <t>Izdelal:</t>
  </si>
  <si>
    <t>CASCADA PROJEKT D.O.O.</t>
  </si>
  <si>
    <t>LINHARTOVA 11</t>
  </si>
  <si>
    <t>8250 BREŽICE</t>
  </si>
  <si>
    <t xml:space="preserve">                                                                   </t>
  </si>
  <si>
    <t>direktor :</t>
  </si>
  <si>
    <t>GREGOR REDENŠEK, u.d.i.a.</t>
  </si>
  <si>
    <t>UVOD V PROJEKTANTSKI POPIS DEL</t>
  </si>
  <si>
    <t>UVODNA DOLOČILA</t>
  </si>
  <si>
    <r>
      <t xml:space="preserve">Popis del je izdelan na osnovi projektne dokumentacije PZI za projekt </t>
    </r>
    <r>
      <rPr>
        <i/>
        <sz val="11"/>
        <color theme="1"/>
        <rFont val="Calibri"/>
        <family val="2"/>
        <charset val="238"/>
        <scheme val="minor"/>
      </rPr>
      <t>VADBIŠČE SIL ZiR OBČINE BREŽICE IN STAVBA ZA IZOBRAŽEVANJE IN RAZISKOVALNO DELO  Slovenska vas</t>
    </r>
    <r>
      <rPr>
        <sz val="11"/>
        <color theme="1"/>
        <rFont val="Calibri"/>
        <family val="2"/>
        <charset val="238"/>
        <scheme val="minor"/>
      </rPr>
      <t xml:space="preserve"> in zajema vsa potrebna dela, dobavo materiala, transport, montažo ter vse spremljajoče aktivnosti za izvedbo predvidenih ureditev.</t>
    </r>
  </si>
  <si>
    <t>Izvajalec mora pri izvedbi del upoštevati:</t>
  </si>
  <si>
    <t>- veljavno zakonodajo in tehnične C14</t>
  </si>
  <si>
    <t>- standarde in normative, ki veljajo v Republiki Sloveniji,</t>
  </si>
  <si>
    <t>- pravila stroke in dobre gradbene prakse,</t>
  </si>
  <si>
    <t>- projektno dokumentacijo (PZI),</t>
  </si>
  <si>
    <t>- navodila projektanta in nadzora</t>
  </si>
  <si>
    <t>OBSEG DEL</t>
  </si>
  <si>
    <t>Popis vključuje:</t>
  </si>
  <si>
    <t>- pripravljalna in zemeljska dela</t>
  </si>
  <si>
    <t>- betonska, armiranobetonska in obrtniška dela</t>
  </si>
  <si>
    <t>- izvedbo jeklenih in lesenih konstrukcij</t>
  </si>
  <si>
    <t>- ureditev zunanjih površin in poligona</t>
  </si>
  <si>
    <t>- vzdrževalna dela na obstoječem objektu</t>
  </si>
  <si>
    <t>- dobavo in montažo opreme</t>
  </si>
  <si>
    <t>- komunalne vode in odvodnjavanje</t>
  </si>
  <si>
    <t>Vsa dela se izvajajo kot kompletna storitev, vključno z vsemi potrebnimi pomožnimi deli, tudi če ta niso izrecno navedena v popisu.</t>
  </si>
  <si>
    <t>MATERIALI IN IZVEDBA</t>
  </si>
  <si>
    <t>Vsi uporabljeni materiali morajo biti:</t>
  </si>
  <si>
    <t>- ustrezne kakovosti</t>
  </si>
  <si>
    <t>- skladni z veljavnimi standardi</t>
  </si>
  <si>
    <t>- primerni za predvideno uporabo</t>
  </si>
  <si>
    <t>- z ustreznimi dokazili o skladnosti (CE oznaka, izjave o lastnostih)</t>
  </si>
  <si>
    <t>Izvajalec mora pred vgradnjo materialov pridobiti potrditev nadzora oziroma investitorja.</t>
  </si>
  <si>
    <t>VARSTVO OKOLJA IN RAVNANJE Z ODPADKI</t>
  </si>
  <si>
    <t>Izvajalec mora:</t>
  </si>
  <si>
    <t>- zagotoviti ločeno zbiranje gradbenih odpadkov</t>
  </si>
  <si>
    <t>- odpadke oddati pooblaščenim prevzemnikom</t>
  </si>
  <si>
    <t>- preprečevati onesnaževanje okolja</t>
  </si>
  <si>
    <t>- zagotavljati urejeno in varno gradbišče</t>
  </si>
  <si>
    <t>UPOŠTEVANJE UREDBE O ZELENEM JAVNEM NAROČANJU</t>
  </si>
  <si>
    <t>Pri izvedbi del je potrebno upoštevati načela trajnostne gradnje:</t>
  </si>
  <si>
    <t>- uporaba materialov z zmanjšanimi vplivi na okolje</t>
  </si>
  <si>
    <t>- uporaba materialov z nizkimi emisijami (VOC)</t>
  </si>
  <si>
    <t>- zagotavljanje dolge življenjske dobe objektov in opreme</t>
  </si>
  <si>
    <t>- racionalna raba energije in vode</t>
  </si>
  <si>
    <t>- možnost recikliranja materialov po koncu življenjske dobe</t>
  </si>
  <si>
    <t>Zahteve se upoštevajo skladno z načelom sorazmernosti glede na vrsto in obseg posega.</t>
  </si>
  <si>
    <t>OPOMBE ZA IZVAJALCA</t>
  </si>
  <si>
    <t>Izvajalec mora pred začetkom del pregledati projektno dokumentacijo in opozoriti na morebitne nejasnosti.</t>
  </si>
  <si>
    <t>Vse mere je potrebno preveriti na terenu.</t>
  </si>
  <si>
    <t>V ceni mora biti zajeto vse, kar je potrebno za dokončanje del do funkcionalne celote.</t>
  </si>
  <si>
    <t>Naknadna dela, ki izhajajo iz nepoznavanja razmer, ne bodo dodatno priznana.</t>
  </si>
  <si>
    <t>POSEBNE OPOMBE GLEDE NAMEMBNOSTI OBJEKTA</t>
  </si>
  <si>
    <t>Zaradi specifične namembnosti objekta (vadišče za gasilce in civilno zaščito) mora izvajalec pri izvedbi del upoštevati naslednje:</t>
  </si>
  <si>
    <t>VODA IN ODVODNJAVANJE</t>
  </si>
  <si>
    <t>Vse utrjene površine morajo biti izvedene z ustreznimi nakloni, ki omogočajo kontrolirano odvodnjavanje.</t>
  </si>
  <si>
    <t>Meteorne vode z manipulativnih površin se morajo voditi preko ustreznih sistemov odvodnje.</t>
  </si>
  <si>
    <t>V primeru možnosti onesnaženja (olja, goriva, gasilske pene ipd.) je obvezna uporaba lovilcev olj oziroma ustreznih čistilnih naprav.</t>
  </si>
  <si>
    <t>Izvajalec mora preprečiti neposredno iztekanje onesnaženih voda v okolje.</t>
  </si>
  <si>
    <t>VARSTVO TAL IN OKOLJA</t>
  </si>
  <si>
    <t>Med gradnjo in uporabo mora biti zagotovljeno preprečevanje onesnaženja tal.</t>
  </si>
  <si>
    <t>Prepovedano je nenadzorovano odlaganje nevarnih snovi.</t>
  </si>
  <si>
    <t>Vsi morebitni razlivi morajo biti takoj sanirani.</t>
  </si>
  <si>
    <t>TRAJNOST IN OBREMENITVE</t>
  </si>
  <si>
    <t>Vse površine in konstrukcije morajo biti dimenzionirane za intenzivno uporabo (vozila, oprema, vaje).</t>
  </si>
  <si>
    <t>Uporabljeni materiali morajo biti odporni na mehanske obremenitve, vremenske vplive in vlago.</t>
  </si>
  <si>
    <t>Konstrukcije morajo zagotavljati dolgo življenjsko dobo in minimalne stroške vzdrževanja.</t>
  </si>
  <si>
    <t>VARNOST UPORABNIKOV</t>
  </si>
  <si>
    <t>Vsi elementi morajo biti izvedeni tako, da zagotavljajo varno uporabo.</t>
  </si>
  <si>
    <t>Robovi, prehodi in dostopi morajo biti ustrezno oblikovani in zaščiteni.</t>
  </si>
  <si>
    <t>Površine ne smejo biti drsne oziroma morajo biti prilagojene varni uporabi v vseh vremenskih razmerah.</t>
  </si>
  <si>
    <t>UMETNA TRAVA IN POSEBNE POVRŠINE</t>
  </si>
  <si>
    <t>Uporabljeni materiali morajo biti primerni za zunanjo uporabo in intenzivno obremenitev.</t>
  </si>
  <si>
    <t>Ne smejo vsebovati zdravju škodljivih snovi.</t>
  </si>
  <si>
    <t>Omogočati morajo vzdrževanje in po možnosti recikliranje po koncu življenjske dobe.</t>
  </si>
  <si>
    <t>OPREMA IN NAPRAVE</t>
  </si>
  <si>
    <t>Oprema mora biti robustna, trajna in primerna za profesionalno uporabo.</t>
  </si>
  <si>
    <t>Elektronska in komunikacijska oprema mora biti energetsko učinkovita in zanesljiva.</t>
  </si>
  <si>
    <t>Vsa oprema mora omogočati enostavno vzdrževanje.</t>
  </si>
  <si>
    <t>USKLAJEVANJE NA GRADBIŠČU</t>
  </si>
  <si>
    <t>Izvajalec mora sodelovati z investitorjem in uporabnikom (gasilci) pri usklajevanju detajlov izvedbe.</t>
  </si>
  <si>
    <t>Pred izvedbo posameznih sklopov mora preveriti funkcionalnost rešitev.</t>
  </si>
  <si>
    <t xml:space="preserve">VADBIŠČE SIL ZiR OBČINE BREŽICE </t>
  </si>
  <si>
    <t>Dobava in izdelava novega talnega tlaka iz vezanih plošč na podkonstrukcijo iz lesenih letev. Vsi leseni deli impregnirani-barvani proti škodljivcem. Uporabljeni les mora biti iz zakonitih in trajnostno upravljanih virov ter primeren za notranjo uporabo.</t>
  </si>
  <si>
    <t>Dobava in montaža stenske obloge iz vlagoodporne 1xMKP ploče na kovinsko podkonstrukcijo. Skupaj z bandažiranjem stikov. Uporabljeni materiali morajo imeti nizke emisije hlapnih organskih spojin (VOC) in biti primerni za notranjo uporabo.</t>
  </si>
  <si>
    <t>Dobava in montaža stropne obloge iz vlagoodporne 1xMKP ploče na kovinsko podkonstrukcijo. Skupaj z bandažiranjem stikov. Uporabljeni materiali morajo imeti nizke emisije hlapnih organskih spojin (VOC) in biti primerni za notranjo uporabo.</t>
  </si>
  <si>
    <t>Barvanje sten in stropov s poldisperzijsko belo barvo. Barve morajo imeti nizke emisije VOC in biti primerne za notranjo uporabo.</t>
  </si>
  <si>
    <t>Dobava in vgradnja oken iz PVC profilov dvojno zasteklitvijo. Skupaj z demontažo obstoječega okna in končno obdelavo špalet. Okna morajo zagotavljati energijsko učinkovitost in biti skladna z veljavnimi standardi za toplotno prehodnost.</t>
  </si>
  <si>
    <t>Dobava in vgradnja kovinskih vrat iz kovinskih profilov in pločevine, skupaj z demontažo obstoječih vrat in končno obdelavo špalet. Vsi kovinski elementi morajo biti zaščiteni proti koroziji (vroče cinkanje ali enakovredno) ter zagotavljati dolgo življenjsko dobo ter izdelani iz materialov z nizkimi emisijami VOC.</t>
  </si>
  <si>
    <t>Dobava in montaža stenske obloge iz 1xMKP ploče na kovinsko podkonstrukcijo. Skupaj z bandažiranjem stikov. Uporabljeni materiali morajo imeti nizke emisije hlapnih organskih spojin (VOC) in biti primerni za notranjo uporabo.</t>
  </si>
  <si>
    <t>Dobava in montaža stropne obloge iz 1xMKP ploče na kovinsko podkonstrukcijo. Skupaj z bandažiranjem stikov. Uporabljeni materiali morajo imeti nizke emisije hlapnih organskih spojin (VOC) in biti primerni za notranjo uporabo.</t>
  </si>
  <si>
    <t>Barvanje fasade s akrilno fasadno barvo s predhodnim namazom emulzije. Barve morajo imeti nizke emisije VOC in biti primerne za zunanjo uporabo.</t>
  </si>
  <si>
    <t>Dobava in montaža polkrožnih žlebov iz FeZn pocinkane in obarvane pločevine r.š. do 330mm . Elementi morajo biti trajni in odporni na vremenske vplive.</t>
  </si>
  <si>
    <t>Dobava in montaža zaščit žlebov iz INOX nosilcev. Elementi morajo biti trajni in odporni na vremenske vplive.</t>
  </si>
  <si>
    <t>Dobava in vgradnja lovilca olj, skupaj z izkopom, navezavo na kanalizacijsko cev, peščenim obsipom in zasipom. Lovilec olj mora biti dimenzioniran skladno z veljavnimi standardi ter zagotavljati preprečevanje onesnaževanja okolja. Potreben hidravlični izračun.</t>
  </si>
  <si>
    <t>Dobava in vgradnja kovinskih vrat iz kovinskih profilov in pločevine. Vrata dim. 90/200 cm – samo krilo. Vsi kovinski elementi morajo biti zaščiteni proti koroziji (vroče cinkanje ali enakovredno) ter zagotavljati dolgo življenjsko dobo.</t>
  </si>
  <si>
    <t>Premaz obstoječega betona z emulzijo za boljšo sprijemljivost. Uporabljeni premaz mora biti primeren za predvideno uporabo in z nizkimi emisijami VOC</t>
  </si>
  <si>
    <t>Izdelava obrabne in zaporne plasti bitumenskega betona iz zmesi zrn iz silikatnih in karbonatnih kamnin in cestogradbenega bitumna v debelini 40 mm (AC 8 surf B50/70 A4). Uporabljeni materiali morajo biti trajni, primerni za prometne obremenitve ter, kjer je mogoče, omogočati recikliranje po koncu življenjske dobe.</t>
  </si>
  <si>
    <t>Izdelava, dobava in montaža jeklene konstrukcije stolpa z vsemi deli in prenosi. Dimenzije stolpa 4,00x4,00x10m z dvemi balkoni in stopnicami. Jeklena konstrukcija mora biti zaščitena proti koroziji (vroče cinkanje ali enakovredno). Uporabljeni premazi morajo imeti nizke emisije VOC. Konstrukcija mora biti dimenzionirana za intenzivno uporabo in zagotavljati dolgo življenjsko dobo.</t>
  </si>
  <si>
    <t>Dobava in motaža jeklenih stopnic za višino cca 1,5 m. Jeklene stopnice morajo biti vroče cinkane ali enakovredno zaščitene proti koroziji ter primerne za zunanjo uporabo in intenzivne obremenitve.</t>
  </si>
  <si>
    <t>Dobava in postavitev bivalnega kontejnerja 2x 2,5 x 6,00 m. Kontejner ima dva vhoda in dve okni ter pregradno steno 2/3 moška garderoba in 1/3 ženska garderoba. Kontejner se postavi na točkovni temelj. Uporabljeni materiali morajo biti trajni, primerni za intenzivno uporabo ter z nizkimi emisijami VOC v notranjih prostorih.</t>
  </si>
  <si>
    <t>Izdelava, dobava in montaža strešne jeklene konstrukcije za pokrivanje kontejnerja ter dobava in montaža jeklene strešne kritine z vsemi zaključki in deli. Vsi kovinski elementi morajo biti zaščiteni proti koroziji (vroče cinkanje ali enakovredno). Uporabljeni materiali morajo zagotavljati dolgo življenjsko dobo in biti primerni za recikliranje po koncu življenjske dobe.</t>
  </si>
  <si>
    <t>Objekt: Vadbišče sil ZiR Slovenska vas</t>
  </si>
  <si>
    <t>Projekt: INTERREG C.A.R.M.E.N.</t>
  </si>
  <si>
    <t>Investitor: Gasilska zveza Brežice</t>
  </si>
  <si>
    <t>REKAPITULACIJA</t>
  </si>
  <si>
    <t>Izgradnja poligona za pripravo gasilcev  za reševanje pri požaru v objektu</t>
  </si>
  <si>
    <t>Izgradnja poligona za pripravo gasilcev za reševanje pri požaru v objektu</t>
  </si>
  <si>
    <t>Izgradnja poligona za pripravo gasicev za reševanje v objektu ter globin</t>
  </si>
  <si>
    <t>Izgradnja poligona za pripravo gasilcev za reševanje v objektu</t>
  </si>
  <si>
    <t>Izgradnja poligona za usposabljanje gasilcev za reševanje v objektu in upravni objekt vadbišča</t>
  </si>
  <si>
    <t>Izgradnja dostopnih poti in parkirnih površin</t>
  </si>
  <si>
    <t>Izgradnja poligona za pripravo gasilcev za reševanje v večstanovanjskem objektu</t>
  </si>
  <si>
    <t>Dobava ter postavitev kontejnerjev, garderobni prostori</t>
  </si>
  <si>
    <t>Izdelava nadstrešnice za garderobni kontejner</t>
  </si>
  <si>
    <t>DDV 22%</t>
  </si>
  <si>
    <t>SKUPAJ z DDV-jem</t>
  </si>
  <si>
    <t>Dobava in izdelava profilirane trapezne jeklene kritine z izolacijo iz filc, skupaj s potrebno podkonstrukcijo, vijačnim in spojnim materialom</t>
  </si>
  <si>
    <t>Dobava in vgradnja peska v debelini 10 cm kot podlaga za umetno podlago. Skupaj z niveliranjem in utrjevanjem.</t>
  </si>
  <si>
    <t>Dobava in vgradnja umetne podloge. Umetna podloga mora biti primerna za zunanjo uporabo in intenzivne obremenitve, brez zdravju škodljivih snovi, skladna z okoljskimi standardi ter omogočati recikliranje ali ponovno uporabo po koncu življenjske dobe.</t>
  </si>
  <si>
    <t>Dobava in montaža stenske obloge iz vlagoodporne 1xMKP plošče na kovinsko podkonstrukcijo. Skupaj z bandažiranjem stikov. Uporabljeni materiali morajo imeti nizke emisije hlapnih organskih spojin (VOC) in biti primerni za notranjo uporabo.</t>
  </si>
  <si>
    <t>Dobava in montaža stropne obloge iz vlagoodporne 1xMKP plošče na kovinsko podkonstrukcijo. Skupaj z bandažiranjem stikov. Uporabljeni materiali morajo imeti nizke emisije hlapnih organskih spojin (VOC) in biti primerni za notranjo uporabo.</t>
  </si>
  <si>
    <t>Dobava in izdelava kovinske mrežne stene s podkonstrukcijo iz jeklenih profilov. V mrežni steni dvokrilna vrata dim 180/200 cm. Vse vroče cinkano. Vsi kovinski elementi morajo biti zaščiteni proti koroziji (vroče cinkanje ali enakovredno) ter zagotavljati dolgo življenjsko dobo.</t>
  </si>
  <si>
    <t>Dobava in vgradnja sobnih jeklenih vrat kupaj z demontažo obstoječih vrat in končno obdelavo špalet. Vrata morajo biti trajna, primerna za predvideno uporabo ter izdelana iz materialov z nizkimi emisijami VOC.</t>
  </si>
  <si>
    <t>Dobava in vgradnja vhodnih jeklenih vrat. Skupaj z demontažo obstoječih vrat in končno obdelavo špalet. Vrata morajo biti trajna, primerna za predvideno uporabo ter izdelana iz materialov z nizkimi emisijami VOC.</t>
  </si>
  <si>
    <t>Dobava in vgradnja jeklenih vrat. Skupaj z demontažo obstoječih vrat in končno obdelavo špalet. Vrata morajo biti trajna, primerna za predvideno uporabo ter izdelana iz materialov z nizkimi emisijami VOC.</t>
  </si>
  <si>
    <t>Izdelava točkovnega temelja dim 1,5x1,5x1,1m za steber nosilne konstrukcije stolpa. Kompletno z izkopom, planiranjem dna, podložnim betonom, opažem, armaturo, betonom, vstavljanjem jeklenga sidra. Statična potrditev v domeni izvajalca.</t>
  </si>
  <si>
    <t>Jeklena konstrukcija na kolesih simulacija vozila, s pritrdilnimi mesti za gasilno in reševalno opremo. Konstrukcija mora biti trajna, odporna na mehanske obremenitve ter zaščitena proti koroziji (vroče cinkanje ali enakovredno). Uporabljeni materiali morajo zagotavljati dolgo življenjsko dobo.</t>
  </si>
  <si>
    <t>GASILSKA ZVEZA BREŽICE
CESTA SVOBODE 17, 8250 BREŽICE</t>
  </si>
  <si>
    <t>Dobava in izdelava kritine z opeko (naprimer kot Tondach zareznik ali enakovredno), skupaj s potrebno podkonstrukcijo. Kritina mora biti iz trajnih materialov, primernih za zunanjo uporabo, z dolgo življenjsko dobo ter možnostjo recikliranja po koncu življenjske dobe, brez škodljivih emisij, skladno z zahtevami Uredbe o zelenem javnem naročanju.</t>
  </si>
  <si>
    <t>Dobava in izdelava kritine z "valovitko", (naprimer kot valovitka V5 ali enakovredno) skupaj s potrebno podkonstrukcijo. Kritina mora biti iz trajnih materialov, primernih za zunanjo uporabo, z dolgo življenjsko dobo ter možnostjo recikliranja po koncu življenjske dobe, brez škodljivih emisij, skladno z zahtevami Uredbe o zelenem javnem naročanju.</t>
  </si>
  <si>
    <t>Dobava in izdelava kritine s "sendvič panelom" (naprimer kot BRUCHA ali enakovredno), skupaj s potrebno podkonstrukcijo. Kritina mora biti iz trajnih materialov, primernih za zunanjo uporabo, z dolgo življenjsko dobo ter možnostjo recikliranja po koncu življenjske dobe, brez škodljivih emisij, skladno z zahtevami Uredbe o zelenem javnem naročanju.</t>
  </si>
  <si>
    <t>Dobava in izdelava finalnega PVC tlaka na vezane plošče po sistemi Click ali enakovredno. Vključno z zaključnimi obrobami in prehodnimi profili. Talna obloga mora biti brez škodljivih snovi, z nizkimi emisijami VOC ter primerna za intenzivno uporabo.</t>
  </si>
  <si>
    <t>Dobava in vgradnja hitrotekočih rolo vrat (naprimer kot Hormann ali enakovredno), dimenzije 200x200 cm, odporna proti keroziji, z vsemi potrebnimi pogoni in avtomatiko</t>
  </si>
  <si>
    <t>Izdelava kanalizacije z UKC cevmi fi 160 globine do 1,5 m. Skupaj z izkopom, izdelavo peščene posteljice in peščenega obsipa cevi, zasipom jarka in planiranjem zemlje na mesto izkopa.</t>
  </si>
  <si>
    <r>
      <t>Dobava in polaganje Gefitas foli</t>
    </r>
    <r>
      <rPr>
        <sz val="11"/>
        <rFont val="Calibri"/>
        <family val="2"/>
        <charset val="238"/>
        <scheme val="minor"/>
      </rPr>
      <t>je ali enakovredne</t>
    </r>
    <r>
      <rPr>
        <sz val="11"/>
        <color theme="1"/>
        <rFont val="Calibri"/>
        <family val="2"/>
        <charset val="238"/>
        <scheme val="minor"/>
      </rPr>
      <t xml:space="preserve"> s pritrjevanjem na opaž roba za preprečitev iztekanja betona in betonskega mleka med "ruševine"</t>
    </r>
  </si>
  <si>
    <t xml:space="preserve">Dobava , vezanje in vgrajevanje armature - armaturne mreže Q196; </t>
  </si>
  <si>
    <t>Dobava in izdelava jeklene kostrukcije nadstreška iz cinkanih kvadratnih cevi 100x100x2mm in zavetrovanjem  ter podkonstrukcijo za kritino. Dobava in montaža jeklene konstrukcije iz ustreznih profilov, antikorozijsko zaščitene z vročim cinkanjem ali enakovredno zaščito. Uporabljeni premazi morajo imeti nizke emisije VOC. Konstrukcija mora zagotavljati dolgo življenjsko dobo in biti primerna za zunanjo uporabo.</t>
  </si>
  <si>
    <t>Dobava in izdelava lesene kostrukcije nadstreška z porabo lesa 0,04m3/m2 ; z izdelavo točkovnih temeljev ter pritrditvijo lesene konstrukcije z vijačenjem. Uporabljeni les mora biti iz zakonitih in trajnostno upravljanih virov ter primeren za zunanjo uporabo. Konstrukcija mora biti zaščitena pred vremenskimi vplivi in zagotavljati dolgo življenjsko dobo.</t>
  </si>
  <si>
    <r>
      <t xml:space="preserve">Rušitvena dela z iznosom in odvozom ruševin na deponijo. </t>
    </r>
    <r>
      <rPr>
        <sz val="11"/>
        <rFont val="Calibri"/>
        <family val="2"/>
        <charset val="238"/>
        <scheme val="minor"/>
      </rPr>
      <t>Ocena 4m3</t>
    </r>
  </si>
  <si>
    <r>
      <t>Odstranjevanje obstoječih lesenih talnih oblog z odvozom na deponijo</t>
    </r>
    <r>
      <rPr>
        <sz val="11"/>
        <rFont val="Calibri"/>
        <family val="2"/>
        <charset val="238"/>
        <scheme val="minor"/>
      </rPr>
      <t>. Ocena 2 m3.</t>
    </r>
  </si>
  <si>
    <r>
      <t>Zidasko popravilo poškodovanih sten in strop</t>
    </r>
    <r>
      <rPr>
        <sz val="11"/>
        <rFont val="Calibri"/>
        <family val="2"/>
        <charset val="238"/>
        <scheme val="minor"/>
      </rPr>
      <t>ov. Ocena 5 m2.</t>
    </r>
  </si>
  <si>
    <r>
      <t xml:space="preserve">Zidarsko popravilo lukenj v fasadi. </t>
    </r>
    <r>
      <rPr>
        <sz val="11"/>
        <rFont val="Calibri"/>
        <family val="2"/>
        <charset val="238"/>
        <scheme val="minor"/>
      </rPr>
      <t>Ocena 6 m2.</t>
    </r>
  </si>
  <si>
    <t xml:space="preserve">Popravilo obstoječega betonskega jaška. </t>
  </si>
  <si>
    <t xml:space="preserve">Dobava , vezanje in vgrajevanje armature - armaturne mreže Q283; 2 coni. </t>
  </si>
  <si>
    <t>Dobava in vgradnja ALU in PVC oken skupaj z demontažo obstoječega okna in končno obdelavo špalet. PVC okna morajo zagotavljati energijsko učinkovitost in biti skladna z veljavnimi standardi za toplotno prehodnost.</t>
  </si>
  <si>
    <t>Dobava in vgradnja ALU vrat. Skupaj z demontažo obstoječih vrat in končno obdelavo špalet. Vrata morajo biti trajna, primerna za predvideno uporabo ter izdelana iz materialov z nizkimi emisijami VOC.</t>
  </si>
  <si>
    <t>Dobava in vgradnja oken iz ALU materiala, skupaj z demontažo obstoječega okna in končno obdelavo špalet.</t>
  </si>
  <si>
    <t>Dobava in vgradnja polnih ALU vrat. Skupaj z demontažo obstoječih vrat in končno obdelavo špalet. Vrata morajo biti trajna, primerna za predvideno uporabo ter izdelana iz materialov z nizkimi emisijami VOC.</t>
  </si>
  <si>
    <t>PVC okno dim: 55/110 cm</t>
  </si>
  <si>
    <t>PVC okno dim: 90/160 cm</t>
  </si>
  <si>
    <t>ALU okno dim: 170/160 cm</t>
  </si>
  <si>
    <t>ALU okno dim: 100/160 cm</t>
  </si>
  <si>
    <t>ALU okno dim: 100/140 cm</t>
  </si>
  <si>
    <t xml:space="preserve">Dobava in vgradnja ALU oken skupaj z demontažo obstoječega okna in končno obdelavo špalet. </t>
  </si>
  <si>
    <t>Dobava in montaža elektroinstalacij (svetila, doze, instalacijsken cevi, elektro razdelilci, kabel)po navodilih naročnika. Skupaj z demontažo obstoječih. Uporabljena oprema mora biti energijsko učinkovita in skladna z veljavnimi standardi.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</si>
</sst>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Calibri"/>
      <family val="2"/>
      <charset val="238"/>
      <scheme val="minor"/>
    </font>
    <font>
      <b/>
      <sz val="11"/>
      <color theme="1"/>
      <name val="Calibri"/>
      <family val="2"/>
      <charset val="238"/>
      <scheme val="minor"/>
    </font>
    <font>
      <sz val="10"/>
      <name val="Arial"/>
      <family val="2"/>
      <charset val="238"/>
    </font>
    <font>
      <sz val="11"/>
      <name val="Calibri"/>
      <family val="2"/>
      <charset val="238"/>
      <scheme val="minor"/>
    </font>
    <font>
      <sz val="11"/>
      <color theme="1"/>
      <name val="Calibri"/>
      <family val="2"/>
      <charset val="238"/>
      <scheme val="minor"/>
    </font>
    <font>
      <b/>
      <i/>
      <sz val="11"/>
      <color theme="1"/>
      <name val="Calibri"/>
      <family val="2"/>
      <charset val="238"/>
      <scheme val="minor"/>
    </font>
    <font>
      <sz val="28"/>
      <color theme="1"/>
      <name val="Engravers MT"/>
      <family val="3"/>
    </font>
    <font>
      <b/>
      <sz val="11"/>
      <color theme="1"/>
      <name val="Times New Roman"/>
      <family val="1"/>
    </font>
    <font>
      <sz val="11"/>
      <color theme="1"/>
      <name val="Calibri"/>
      <family val="2"/>
      <scheme val="minor"/>
    </font>
    <font>
      <sz val="11"/>
      <color theme="1"/>
      <name val="Calibri"/>
      <family val="2"/>
      <charset val="238"/>
    </font>
    <font>
      <sz val="11"/>
      <color indexed="8"/>
      <name val="Arial Narrow"/>
      <family val="2"/>
    </font>
    <font>
      <b/>
      <sz val="18"/>
      <color indexed="8"/>
      <name val="Calibri"/>
      <family val="2"/>
      <charset val="238"/>
      <scheme val="minor"/>
    </font>
    <font>
      <sz val="11"/>
      <color indexed="8"/>
      <name val="Calibri"/>
      <family val="2"/>
      <charset val="238"/>
      <scheme val="minor"/>
    </font>
    <font>
      <b/>
      <sz val="11"/>
      <color indexed="8"/>
      <name val="Calibri"/>
      <family val="2"/>
      <charset val="238"/>
      <scheme val="minor"/>
    </font>
    <font>
      <b/>
      <i/>
      <sz val="10"/>
      <color indexed="8"/>
      <name val="Calibri"/>
      <family val="2"/>
      <charset val="238"/>
      <scheme val="minor"/>
    </font>
    <font>
      <b/>
      <i/>
      <sz val="10"/>
      <color indexed="8"/>
      <name val="Arial Narrow"/>
      <family val="2"/>
    </font>
    <font>
      <b/>
      <sz val="14"/>
      <color theme="1"/>
      <name val="Calibri"/>
      <family val="2"/>
      <charset val="238"/>
      <scheme val="minor"/>
    </font>
    <font>
      <b/>
      <sz val="12"/>
      <color theme="1"/>
      <name val="Calibri"/>
      <family val="2"/>
      <charset val="238"/>
      <scheme val="minor"/>
    </font>
    <font>
      <i/>
      <sz val="11"/>
      <color theme="1"/>
      <name val="Calibri"/>
      <family val="2"/>
      <charset val="23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applyFill="0" applyBorder="0"/>
    <xf numFmtId="0" fontId="2" fillId="0" borderId="0"/>
    <xf numFmtId="44" fontId="4" fillId="0" borderId="0" applyFont="0" applyFill="0" applyBorder="0" applyAlignment="0" applyProtection="0"/>
  </cellStyleXfs>
  <cellXfs count="117">
    <xf numFmtId="0" fontId="0" fillId="0" borderId="0" xfId="0"/>
    <xf numFmtId="0" fontId="0" fillId="0" borderId="0" xfId="0" applyAlignment="1">
      <alignment vertical="top" wrapText="1"/>
    </xf>
    <xf numFmtId="0" fontId="0" fillId="0" borderId="0" xfId="0" applyAlignment="1">
      <alignment vertical="top"/>
    </xf>
    <xf numFmtId="4" fontId="0" fillId="0" borderId="0" xfId="0" applyNumberFormat="1" applyAlignment="1">
      <alignment vertical="top"/>
    </xf>
    <xf numFmtId="164" fontId="0" fillId="0" borderId="0" xfId="0" applyNumberFormat="1" applyAlignment="1">
      <alignment vertical="top"/>
    </xf>
    <xf numFmtId="0" fontId="1" fillId="0" borderId="0" xfId="0" applyFont="1" applyAlignment="1">
      <alignment vertical="top" wrapText="1"/>
    </xf>
    <xf numFmtId="4" fontId="0" fillId="0" borderId="0" xfId="0" applyNumberFormat="1" applyAlignment="1">
      <alignment horizontal="center" vertical="top"/>
    </xf>
    <xf numFmtId="49" fontId="1" fillId="0" borderId="0" xfId="0" applyNumberFormat="1" applyFont="1" applyAlignment="1">
      <alignment vertical="top"/>
    </xf>
    <xf numFmtId="49" fontId="0" fillId="0" borderId="0" xfId="0" applyNumberFormat="1" applyAlignment="1">
      <alignment vertical="top"/>
    </xf>
    <xf numFmtId="49" fontId="0" fillId="0" borderId="0" xfId="0" quotePrefix="1" applyNumberFormat="1" applyAlignment="1">
      <alignment horizontal="center" vertical="top"/>
    </xf>
    <xf numFmtId="49" fontId="0" fillId="0" borderId="0" xfId="0" applyNumberFormat="1" applyAlignment="1">
      <alignment horizontal="center" vertical="top"/>
    </xf>
    <xf numFmtId="49" fontId="1" fillId="0" borderId="0" xfId="0" applyNumberFormat="1" applyFont="1" applyAlignment="1">
      <alignment horizontal="left" vertical="top"/>
    </xf>
    <xf numFmtId="49" fontId="0" fillId="0" borderId="0" xfId="0" applyNumberFormat="1" applyAlignment="1">
      <alignment horizontal="left" vertical="top"/>
    </xf>
    <xf numFmtId="164" fontId="1" fillId="0" borderId="0" xfId="0" applyNumberFormat="1" applyFont="1" applyAlignment="1">
      <alignment vertical="top"/>
    </xf>
    <xf numFmtId="49" fontId="8" fillId="0" borderId="0" xfId="0" applyNumberFormat="1" applyFont="1" applyAlignment="1">
      <alignment horizontal="left" vertical="top"/>
    </xf>
    <xf numFmtId="0" fontId="6" fillId="0" borderId="3" xfId="0" applyFont="1" applyBorder="1" applyAlignment="1">
      <alignment vertical="top" wrapText="1"/>
    </xf>
    <xf numFmtId="0" fontId="0" fillId="0" borderId="4" xfId="0" applyBorder="1" applyAlignment="1">
      <alignment vertical="top"/>
    </xf>
    <xf numFmtId="4" fontId="0" fillId="0" borderId="4" xfId="0" applyNumberFormat="1" applyBorder="1" applyAlignment="1">
      <alignment horizontal="center" vertical="top"/>
    </xf>
    <xf numFmtId="4" fontId="0" fillId="0" borderId="5" xfId="0" applyNumberFormat="1" applyBorder="1" applyAlignment="1">
      <alignment vertical="top"/>
    </xf>
    <xf numFmtId="0" fontId="7" fillId="0" borderId="6" xfId="0" applyFont="1" applyBorder="1" applyAlignment="1">
      <alignment vertical="top" wrapText="1"/>
    </xf>
    <xf numFmtId="4" fontId="0" fillId="0" borderId="7" xfId="0" applyNumberFormat="1" applyBorder="1" applyAlignment="1">
      <alignment vertical="top"/>
    </xf>
    <xf numFmtId="0" fontId="7" fillId="0" borderId="8" xfId="0" applyFont="1" applyBorder="1" applyAlignment="1">
      <alignment vertical="top" wrapText="1"/>
    </xf>
    <xf numFmtId="0" fontId="0" fillId="0" borderId="9" xfId="0" applyBorder="1" applyAlignment="1">
      <alignment vertical="top"/>
    </xf>
    <xf numFmtId="4" fontId="0" fillId="0" borderId="9" xfId="0" applyNumberFormat="1" applyBorder="1" applyAlignment="1">
      <alignment horizontal="center" vertical="top"/>
    </xf>
    <xf numFmtId="4" fontId="0" fillId="0" borderId="10" xfId="0" applyNumberFormat="1" applyBorder="1" applyAlignment="1">
      <alignment vertical="top"/>
    </xf>
    <xf numFmtId="49" fontId="1" fillId="0" borderId="0" xfId="0" applyNumberFormat="1" applyFont="1" applyAlignment="1">
      <alignment horizontal="left" vertical="center"/>
    </xf>
    <xf numFmtId="4" fontId="3" fillId="0" borderId="0" xfId="1" applyNumberFormat="1" applyFont="1" applyFill="1" applyBorder="1" applyAlignment="1">
      <alignment vertical="top" wrapText="1"/>
    </xf>
    <xf numFmtId="49" fontId="0" fillId="0" borderId="1" xfId="0" applyNumberFormat="1" applyBorder="1" applyAlignment="1">
      <alignment horizontal="center" vertical="top"/>
    </xf>
    <xf numFmtId="0" fontId="0" fillId="0" borderId="1" xfId="0" applyBorder="1" applyAlignment="1">
      <alignment vertical="top" wrapText="1"/>
    </xf>
    <xf numFmtId="0" fontId="0" fillId="0" borderId="1" xfId="0" applyBorder="1" applyAlignment="1">
      <alignment vertical="top"/>
    </xf>
    <xf numFmtId="4" fontId="0" fillId="0" borderId="1" xfId="0" applyNumberFormat="1" applyBorder="1" applyAlignment="1">
      <alignment horizontal="center" vertical="top"/>
    </xf>
    <xf numFmtId="4" fontId="0" fillId="0" borderId="1" xfId="0" applyNumberFormat="1" applyBorder="1" applyAlignment="1">
      <alignment vertical="top"/>
    </xf>
    <xf numFmtId="164" fontId="0" fillId="0" borderId="1" xfId="0" applyNumberFormat="1" applyBorder="1" applyAlignment="1">
      <alignment vertical="top"/>
    </xf>
    <xf numFmtId="49" fontId="1" fillId="0" borderId="0" xfId="0" quotePrefix="1" applyNumberFormat="1" applyFont="1" applyAlignment="1">
      <alignment horizontal="left" vertical="top"/>
    </xf>
    <xf numFmtId="49" fontId="0" fillId="0" borderId="0" xfId="0" quotePrefix="1" applyNumberFormat="1" applyAlignment="1">
      <alignment vertical="top"/>
    </xf>
    <xf numFmtId="49" fontId="1" fillId="0" borderId="0" xfId="0" quotePrefix="1" applyNumberFormat="1" applyFont="1" applyAlignment="1">
      <alignment horizontal="left" vertical="center"/>
    </xf>
    <xf numFmtId="0" fontId="0" fillId="0" borderId="0" xfId="0" applyAlignment="1">
      <alignment horizontal="left"/>
    </xf>
    <xf numFmtId="49" fontId="0" fillId="0" borderId="1" xfId="0" quotePrefix="1" applyNumberFormat="1" applyBorder="1" applyAlignment="1">
      <alignment horizontal="center" vertical="top"/>
    </xf>
    <xf numFmtId="49" fontId="1" fillId="0" borderId="0" xfId="0" quotePrefix="1" applyNumberFormat="1" applyFont="1" applyAlignment="1">
      <alignment vertical="center"/>
    </xf>
    <xf numFmtId="0" fontId="0" fillId="0" borderId="1" xfId="0" applyBorder="1"/>
    <xf numFmtId="4" fontId="0" fillId="0" borderId="1" xfId="0" applyNumberFormat="1" applyBorder="1" applyAlignment="1">
      <alignment horizontal="center"/>
    </xf>
    <xf numFmtId="49" fontId="1" fillId="0" borderId="0" xfId="0" quotePrefix="1" applyNumberFormat="1" applyFont="1" applyAlignment="1">
      <alignment vertical="top"/>
    </xf>
    <xf numFmtId="0" fontId="1" fillId="0" borderId="0" xfId="0" applyFont="1" applyAlignment="1">
      <alignment vertical="top"/>
    </xf>
    <xf numFmtId="4" fontId="1" fillId="0" borderId="0" xfId="0" applyNumberFormat="1" applyFont="1" applyAlignment="1">
      <alignment horizontal="center" vertical="top"/>
    </xf>
    <xf numFmtId="0" fontId="0" fillId="0" borderId="0" xfId="0" applyAlignment="1">
      <alignment horizontal="left" vertical="top" wrapText="1"/>
    </xf>
    <xf numFmtId="49" fontId="1" fillId="0" borderId="0" xfId="0" applyNumberFormat="1" applyFont="1" applyAlignment="1">
      <alignment vertical="center"/>
    </xf>
    <xf numFmtId="49" fontId="0" fillId="0" borderId="0" xfId="0" applyNumberFormat="1" applyAlignment="1">
      <alignment horizontal="left" vertical="top" wrapText="1"/>
    </xf>
    <xf numFmtId="0" fontId="1" fillId="0" borderId="0" xfId="0" applyFont="1" applyAlignment="1">
      <alignment horizontal="left" vertical="top" wrapText="1"/>
    </xf>
    <xf numFmtId="164" fontId="0" fillId="0" borderId="0" xfId="0" applyNumberFormat="1"/>
    <xf numFmtId="49" fontId="1" fillId="0" borderId="2" xfId="0" applyNumberFormat="1" applyFont="1" applyBorder="1" applyAlignment="1">
      <alignment horizontal="left" vertical="top"/>
    </xf>
    <xf numFmtId="49" fontId="1" fillId="0" borderId="2" xfId="0" quotePrefix="1" applyNumberFormat="1" applyFont="1" applyBorder="1" applyAlignment="1">
      <alignment horizontal="left" vertical="top"/>
    </xf>
    <xf numFmtId="164" fontId="1" fillId="0" borderId="2" xfId="0" applyNumberFormat="1" applyFont="1" applyBorder="1" applyAlignment="1">
      <alignment vertical="top"/>
    </xf>
    <xf numFmtId="0" fontId="3" fillId="0" borderId="0" xfId="0" applyFont="1" applyAlignment="1">
      <alignment vertical="top" wrapText="1"/>
    </xf>
    <xf numFmtId="0" fontId="3" fillId="0" borderId="0" xfId="0" applyFont="1" applyAlignment="1">
      <alignment vertical="top"/>
    </xf>
    <xf numFmtId="4" fontId="3" fillId="0" borderId="0" xfId="0" applyNumberFormat="1" applyFont="1" applyAlignment="1">
      <alignment horizontal="center" vertical="top"/>
    </xf>
    <xf numFmtId="4" fontId="3" fillId="0" borderId="0" xfId="0" applyNumberFormat="1" applyFont="1" applyAlignment="1">
      <alignment vertical="top"/>
    </xf>
    <xf numFmtId="164" fontId="3" fillId="0" borderId="0" xfId="0" applyNumberFormat="1" applyFont="1" applyAlignment="1">
      <alignment vertical="top"/>
    </xf>
    <xf numFmtId="0" fontId="10" fillId="0" borderId="0" xfId="0" applyFont="1"/>
    <xf numFmtId="0" fontId="11" fillId="0" borderId="0" xfId="0" applyFont="1" applyAlignment="1">
      <alignment horizontal="center" vertical="center"/>
    </xf>
    <xf numFmtId="0" fontId="12" fillId="0" borderId="0" xfId="0" applyFont="1"/>
    <xf numFmtId="0" fontId="12" fillId="0" borderId="0" xfId="0" applyFont="1" applyAlignment="1">
      <alignment vertical="top"/>
    </xf>
    <xf numFmtId="0" fontId="13" fillId="0" borderId="0" xfId="0" applyFont="1" applyAlignment="1">
      <alignment horizontal="left" vertical="top" wrapText="1"/>
    </xf>
    <xf numFmtId="0" fontId="13" fillId="0" borderId="0" xfId="0" applyFont="1" applyAlignment="1">
      <alignment horizontal="left"/>
    </xf>
    <xf numFmtId="0" fontId="12" fillId="0" borderId="0" xfId="0" applyFont="1" applyAlignment="1">
      <alignment horizontal="left" vertical="top"/>
    </xf>
    <xf numFmtId="0" fontId="13" fillId="0" borderId="0" xfId="0" applyFont="1"/>
    <xf numFmtId="0" fontId="14" fillId="0" borderId="0" xfId="0" applyFont="1"/>
    <xf numFmtId="0" fontId="15" fillId="0" borderId="0" xfId="0" applyFont="1"/>
    <xf numFmtId="0" fontId="1" fillId="0" borderId="0" xfId="0" applyFont="1"/>
    <xf numFmtId="0" fontId="16" fillId="0" borderId="0" xfId="0" applyFont="1"/>
    <xf numFmtId="0" fontId="17" fillId="0" borderId="0" xfId="0" applyFont="1" applyAlignment="1">
      <alignment vertical="center"/>
    </xf>
    <xf numFmtId="0" fontId="0" fillId="0" borderId="0" xfId="0" applyAlignment="1">
      <alignment wrapText="1"/>
    </xf>
    <xf numFmtId="0" fontId="0" fillId="0" borderId="0" xfId="0" quotePrefix="1" applyAlignment="1">
      <alignment horizontal="left" vertical="center" indent="1"/>
    </xf>
    <xf numFmtId="0" fontId="1" fillId="0" borderId="0" xfId="0" applyFont="1" applyAlignment="1">
      <alignment vertical="center"/>
    </xf>
    <xf numFmtId="0" fontId="0" fillId="0" borderId="0" xfId="0" applyAlignment="1">
      <alignment vertical="center"/>
    </xf>
    <xf numFmtId="0" fontId="3" fillId="0" borderId="0" xfId="2" applyFont="1" applyAlignment="1">
      <alignment horizontal="left" vertical="top" wrapText="1"/>
    </xf>
    <xf numFmtId="0" fontId="9" fillId="0" borderId="1" xfId="0" applyFont="1" applyBorder="1" applyAlignment="1">
      <alignment horizontal="left" vertical="center" wrapText="1"/>
    </xf>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7" xfId="0" applyFont="1" applyBorder="1"/>
    <xf numFmtId="0" fontId="1" fillId="0" borderId="18" xfId="0" applyFont="1" applyBorder="1"/>
    <xf numFmtId="0" fontId="1" fillId="0" borderId="20" xfId="0" applyFont="1" applyBorder="1"/>
    <xf numFmtId="0" fontId="1" fillId="0" borderId="21" xfId="0" applyFont="1" applyBorder="1"/>
    <xf numFmtId="164" fontId="1" fillId="0" borderId="16" xfId="0" applyNumberFormat="1" applyFont="1" applyBorder="1"/>
    <xf numFmtId="164" fontId="1" fillId="0" borderId="19" xfId="0" applyNumberFormat="1" applyFont="1" applyBorder="1"/>
    <xf numFmtId="164" fontId="1" fillId="0" borderId="22" xfId="0" applyNumberFormat="1" applyFont="1" applyBorder="1"/>
    <xf numFmtId="164" fontId="1" fillId="0" borderId="0" xfId="0" applyNumberFormat="1" applyFont="1"/>
    <xf numFmtId="49" fontId="0" fillId="2" borderId="0" xfId="0" quotePrefix="1" applyNumberFormat="1" applyFill="1" applyAlignment="1">
      <alignment horizontal="center" vertical="top"/>
    </xf>
    <xf numFmtId="0" fontId="0" fillId="2" borderId="1" xfId="0" applyFill="1" applyBorder="1" applyAlignment="1">
      <alignment vertical="top" wrapText="1"/>
    </xf>
    <xf numFmtId="0" fontId="0" fillId="2" borderId="1" xfId="0" applyFill="1" applyBorder="1" applyAlignment="1">
      <alignment vertical="top"/>
    </xf>
    <xf numFmtId="4" fontId="0" fillId="2" borderId="1" xfId="0" applyNumberFormat="1" applyFill="1" applyBorder="1" applyAlignment="1">
      <alignment horizontal="center" vertical="top"/>
    </xf>
    <xf numFmtId="49" fontId="0" fillId="2" borderId="0" xfId="0" applyNumberFormat="1" applyFill="1" applyAlignment="1">
      <alignment horizontal="center" vertical="top"/>
    </xf>
    <xf numFmtId="49" fontId="0" fillId="2" borderId="0" xfId="0" applyNumberFormat="1" applyFill="1" applyAlignment="1">
      <alignment horizontal="left" vertical="top" wrapText="1"/>
    </xf>
    <xf numFmtId="49" fontId="0" fillId="2" borderId="0" xfId="0" applyNumberFormat="1" applyFill="1" applyAlignment="1">
      <alignment horizontal="left" vertical="top"/>
    </xf>
    <xf numFmtId="4" fontId="0" fillId="2" borderId="0" xfId="0" applyNumberFormat="1" applyFill="1" applyAlignment="1">
      <alignment horizontal="center" vertical="top"/>
    </xf>
    <xf numFmtId="4" fontId="0" fillId="2" borderId="0" xfId="0" applyNumberFormat="1" applyFill="1" applyAlignment="1">
      <alignment vertical="top"/>
    </xf>
    <xf numFmtId="164" fontId="0" fillId="2" borderId="0" xfId="0" applyNumberFormat="1" applyFill="1" applyAlignment="1">
      <alignment vertical="top"/>
    </xf>
    <xf numFmtId="0" fontId="0" fillId="2" borderId="0" xfId="0" applyFill="1" applyAlignment="1">
      <alignment horizontal="left" vertical="top" wrapText="1"/>
    </xf>
    <xf numFmtId="0" fontId="1" fillId="0" borderId="0" xfId="0" applyFont="1" applyAlignment="1">
      <alignment horizontal="left" vertical="center" wrapText="1"/>
    </xf>
    <xf numFmtId="49" fontId="1" fillId="0" borderId="0" xfId="0" applyNumberFormat="1" applyFont="1" applyAlignment="1">
      <alignment horizontal="left" vertical="top"/>
    </xf>
    <xf numFmtId="49" fontId="1" fillId="0" borderId="2" xfId="0" quotePrefix="1" applyNumberFormat="1" applyFont="1" applyBorder="1" applyAlignment="1">
      <alignment horizontal="left" vertical="top"/>
    </xf>
    <xf numFmtId="49" fontId="1" fillId="0" borderId="2" xfId="0" applyNumberFormat="1" applyFont="1" applyBorder="1" applyAlignment="1">
      <alignment horizontal="left" vertical="top"/>
    </xf>
    <xf numFmtId="49" fontId="1" fillId="0" borderId="0" xfId="0" applyNumberFormat="1" applyFont="1" applyAlignment="1">
      <alignment horizontal="center" vertical="top"/>
    </xf>
    <xf numFmtId="0" fontId="5" fillId="0" borderId="0" xfId="0" applyFont="1" applyAlignment="1">
      <alignment horizontal="left" vertical="center" wrapText="1"/>
    </xf>
    <xf numFmtId="0" fontId="13"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xf>
    <xf numFmtId="0" fontId="0" fillId="0" borderId="0" xfId="0" applyAlignment="1">
      <alignment horizontal="left" vertical="center" wrapText="1"/>
    </xf>
    <xf numFmtId="0" fontId="0" fillId="0" borderId="0" xfId="0" applyAlignment="1">
      <alignment wrapText="1"/>
    </xf>
    <xf numFmtId="0" fontId="0" fillId="0" borderId="0" xfId="0"/>
    <xf numFmtId="0" fontId="0" fillId="0" borderId="0" xfId="0" applyAlignment="1">
      <alignment vertical="center" wrapText="1"/>
    </xf>
    <xf numFmtId="0" fontId="0" fillId="0" borderId="0" xfId="0" applyAlignment="1" applyProtection="1">
      <alignment vertical="top" wrapText="1"/>
      <protection locked="0"/>
    </xf>
    <xf numFmtId="49" fontId="0" fillId="0" borderId="0" xfId="0" applyNumberFormat="1" applyAlignment="1" applyProtection="1">
      <alignment horizontal="center" vertical="top"/>
      <protection locked="0"/>
    </xf>
    <xf numFmtId="0" fontId="0" fillId="0" borderId="0" xfId="0" applyAlignment="1" applyProtection="1">
      <alignment vertical="top"/>
      <protection locked="0"/>
    </xf>
    <xf numFmtId="4" fontId="0" fillId="0" borderId="0" xfId="0" applyNumberFormat="1" applyAlignment="1" applyProtection="1">
      <alignment horizontal="center" vertical="top"/>
      <protection locked="0"/>
    </xf>
  </cellXfs>
  <cellStyles count="4">
    <cellStyle name="Navadno" xfId="0" builtinId="0"/>
    <cellStyle name="Navadno 3" xfId="2" xr:uid="{00000000-0005-0000-0000-000001000000}"/>
    <cellStyle name="Normal_1.3.2" xfId="1" xr:uid="{00000000-0005-0000-0000-000002000000}"/>
    <cellStyle name="Valuta 2" xfId="3" xr:uid="{1B11A6B2-634A-4168-B59A-ED80CF80C8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C2C5-D9AF-44BE-9D52-4404EEF3250A}">
  <dimension ref="A2:G27"/>
  <sheetViews>
    <sheetView view="pageBreakPreview" zoomScale="60" zoomScaleNormal="100" workbookViewId="0">
      <selection activeCell="C19" sqref="C19"/>
    </sheetView>
  </sheetViews>
  <sheetFormatPr defaultRowHeight="15" x14ac:dyDescent="0.25"/>
  <cols>
    <col min="1" max="1" width="6.85546875" customWidth="1"/>
    <col min="2" max="2" width="13.5703125" customWidth="1"/>
    <col min="3" max="3" width="19.140625" customWidth="1"/>
  </cols>
  <sheetData>
    <row r="2" spans="1:6" ht="16.5" x14ac:dyDescent="0.3">
      <c r="A2" s="57"/>
      <c r="B2" s="57"/>
      <c r="C2" s="57"/>
      <c r="D2" s="57"/>
      <c r="E2" s="57"/>
    </row>
    <row r="3" spans="1:6" ht="16.5" x14ac:dyDescent="0.3">
      <c r="B3" s="57"/>
      <c r="C3" s="57"/>
      <c r="D3" s="57"/>
      <c r="E3" s="57"/>
      <c r="F3" s="57"/>
    </row>
    <row r="4" spans="1:6" ht="23.25" x14ac:dyDescent="0.25">
      <c r="B4" s="58"/>
      <c r="C4" s="58" t="s">
        <v>214</v>
      </c>
      <c r="D4" s="58"/>
      <c r="E4" s="58"/>
      <c r="F4" s="58"/>
    </row>
    <row r="5" spans="1:6" ht="15" customHeight="1" x14ac:dyDescent="0.25">
      <c r="B5" s="58"/>
      <c r="C5" s="58"/>
      <c r="D5" s="58"/>
      <c r="E5" s="58"/>
      <c r="F5" s="58"/>
    </row>
    <row r="6" spans="1:6" ht="15" customHeight="1" x14ac:dyDescent="0.25">
      <c r="B6" s="59"/>
      <c r="C6" s="59"/>
      <c r="D6" s="59"/>
      <c r="E6" s="59"/>
      <c r="F6" s="59"/>
    </row>
    <row r="7" spans="1:6" ht="35.25" customHeight="1" x14ac:dyDescent="0.25">
      <c r="B7" s="60" t="s">
        <v>215</v>
      </c>
      <c r="C7" s="106" t="s">
        <v>347</v>
      </c>
      <c r="D7" s="106"/>
      <c r="E7" s="106"/>
      <c r="F7" s="106"/>
    </row>
    <row r="8" spans="1:6" x14ac:dyDescent="0.25">
      <c r="B8" s="59"/>
      <c r="C8" s="62"/>
      <c r="D8" s="62"/>
      <c r="E8" s="62"/>
      <c r="F8" s="62"/>
    </row>
    <row r="9" spans="1:6" x14ac:dyDescent="0.25">
      <c r="B9" s="59"/>
      <c r="C9" s="62"/>
      <c r="D9" s="62"/>
      <c r="E9" s="62"/>
      <c r="F9" s="62"/>
    </row>
    <row r="10" spans="1:6" x14ac:dyDescent="0.25">
      <c r="B10" s="59"/>
      <c r="C10" s="59"/>
      <c r="D10" s="59"/>
      <c r="E10" s="59"/>
      <c r="F10" s="59"/>
    </row>
    <row r="11" spans="1:6" ht="16.5" customHeight="1" x14ac:dyDescent="0.25">
      <c r="B11" s="63" t="s">
        <v>216</v>
      </c>
      <c r="C11" s="106" t="s">
        <v>301</v>
      </c>
      <c r="D11" s="106"/>
      <c r="E11" s="106"/>
      <c r="F11" s="106"/>
    </row>
    <row r="12" spans="1:6" ht="15" customHeight="1" x14ac:dyDescent="0.25">
      <c r="B12" s="63"/>
      <c r="C12" s="106"/>
      <c r="D12" s="107"/>
      <c r="E12" s="107"/>
      <c r="F12" s="107"/>
    </row>
    <row r="13" spans="1:6" x14ac:dyDescent="0.25">
      <c r="B13" s="63"/>
      <c r="C13" s="61"/>
      <c r="D13" s="61"/>
      <c r="E13" s="61"/>
      <c r="F13" s="61"/>
    </row>
    <row r="14" spans="1:6" x14ac:dyDescent="0.25">
      <c r="B14" s="59"/>
      <c r="C14" s="59"/>
      <c r="D14" s="59"/>
      <c r="E14" s="59"/>
      <c r="F14" s="59"/>
    </row>
    <row r="15" spans="1:6" x14ac:dyDescent="0.25">
      <c r="B15" s="59" t="s">
        <v>217</v>
      </c>
      <c r="C15" s="108" t="s">
        <v>218</v>
      </c>
      <c r="D15" s="108"/>
      <c r="E15" s="108"/>
      <c r="F15" s="108"/>
    </row>
    <row r="16" spans="1:6" x14ac:dyDescent="0.25">
      <c r="B16" s="59"/>
      <c r="C16" s="62"/>
      <c r="D16" s="62"/>
      <c r="E16" s="62"/>
      <c r="F16" s="62"/>
    </row>
    <row r="17" spans="1:7" x14ac:dyDescent="0.25">
      <c r="B17" s="59"/>
      <c r="C17" s="62"/>
      <c r="D17" s="62"/>
      <c r="E17" s="62"/>
      <c r="F17" s="62"/>
    </row>
    <row r="18" spans="1:7" x14ac:dyDescent="0.25">
      <c r="B18" s="59"/>
      <c r="C18" s="59"/>
      <c r="D18" s="59"/>
      <c r="E18" s="59"/>
      <c r="F18" s="59"/>
    </row>
    <row r="19" spans="1:7" x14ac:dyDescent="0.25">
      <c r="B19" s="59" t="s">
        <v>219</v>
      </c>
      <c r="C19" s="62" t="s">
        <v>220</v>
      </c>
      <c r="D19" s="59"/>
      <c r="E19" s="59"/>
      <c r="F19" s="59"/>
    </row>
    <row r="20" spans="1:7" x14ac:dyDescent="0.25">
      <c r="B20" s="59"/>
      <c r="C20" s="62" t="s">
        <v>221</v>
      </c>
      <c r="D20" s="59"/>
      <c r="E20" s="59"/>
      <c r="F20" s="59"/>
    </row>
    <row r="21" spans="1:7" x14ac:dyDescent="0.25">
      <c r="B21" s="59"/>
      <c r="C21" s="62" t="s">
        <v>222</v>
      </c>
      <c r="D21" s="59"/>
      <c r="E21" s="59"/>
      <c r="F21" s="59"/>
    </row>
    <row r="22" spans="1:7" x14ac:dyDescent="0.25">
      <c r="B22" s="59"/>
      <c r="C22" s="64"/>
      <c r="D22" s="59"/>
      <c r="E22" s="59"/>
      <c r="F22" s="59"/>
    </row>
    <row r="23" spans="1:7" x14ac:dyDescent="0.25">
      <c r="B23" s="59"/>
      <c r="C23" s="64"/>
      <c r="D23" s="59"/>
      <c r="E23" s="59"/>
      <c r="F23" s="59"/>
    </row>
    <row r="24" spans="1:7" x14ac:dyDescent="0.25">
      <c r="B24" s="59"/>
      <c r="C24" s="64" t="s">
        <v>223</v>
      </c>
      <c r="D24" s="59"/>
      <c r="E24" s="59"/>
      <c r="F24" s="59"/>
    </row>
    <row r="25" spans="1:7" ht="16.5" x14ac:dyDescent="0.3">
      <c r="A25" s="57"/>
      <c r="B25" s="59"/>
      <c r="C25" s="65"/>
      <c r="D25" s="59"/>
      <c r="E25" s="59"/>
      <c r="F25" s="59"/>
    </row>
    <row r="26" spans="1:7" ht="16.5" x14ac:dyDescent="0.3">
      <c r="B26" s="57"/>
      <c r="C26" s="66"/>
      <c r="D26" s="57"/>
      <c r="E26" s="59" t="s">
        <v>224</v>
      </c>
      <c r="F26" s="57"/>
    </row>
    <row r="27" spans="1:7" x14ac:dyDescent="0.25">
      <c r="E27" s="67" t="s">
        <v>225</v>
      </c>
      <c r="F27" s="67"/>
      <c r="G27" s="67"/>
    </row>
  </sheetData>
  <sheetProtection algorithmName="SHA-512" hashValue="fprnHFPgDpvPLZOVm6S3GutJjm9uqgR6U2mt41ADJjhyJAsTMfxZwAzaAnwJeKr5NC/mxgWnGW/AIfymdHXIvA==" saltValue="wMnyLbL/oAECWMekvcC7Lw==" spinCount="100000" sheet="1" objects="1" scenarios="1"/>
  <mergeCells count="4">
    <mergeCell ref="C7:F7"/>
    <mergeCell ref="C11:F11"/>
    <mergeCell ref="C12:F12"/>
    <mergeCell ref="C15:F15"/>
  </mergeCell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0E0F-F0A6-424E-BFB8-C38ACED00A30}">
  <dimension ref="B4:N104"/>
  <sheetViews>
    <sheetView view="pageBreakPreview" zoomScale="60" zoomScaleNormal="100" workbookViewId="0">
      <selection activeCell="N29" sqref="N29"/>
    </sheetView>
  </sheetViews>
  <sheetFormatPr defaultRowHeight="15" x14ac:dyDescent="0.25"/>
  <cols>
    <col min="1" max="1" width="3.7109375" customWidth="1"/>
  </cols>
  <sheetData>
    <row r="4" spans="2:9" ht="18.75" x14ac:dyDescent="0.3">
      <c r="C4" s="68" t="s">
        <v>226</v>
      </c>
    </row>
    <row r="6" spans="2:9" ht="15.75" x14ac:dyDescent="0.25">
      <c r="B6" s="69" t="s">
        <v>227</v>
      </c>
    </row>
    <row r="7" spans="2:9" ht="62.25" customHeight="1" x14ac:dyDescent="0.25">
      <c r="B7" s="110" t="s">
        <v>228</v>
      </c>
      <c r="C7" s="111"/>
      <c r="D7" s="111"/>
      <c r="E7" s="111"/>
      <c r="F7" s="111"/>
      <c r="G7" s="111"/>
      <c r="H7" s="111"/>
      <c r="I7" s="111"/>
    </row>
    <row r="8" spans="2:9" ht="15" customHeight="1" x14ac:dyDescent="0.25">
      <c r="B8" s="70"/>
    </row>
    <row r="9" spans="2:9" x14ac:dyDescent="0.25">
      <c r="B9" t="s">
        <v>229</v>
      </c>
    </row>
    <row r="10" spans="2:9" x14ac:dyDescent="0.25">
      <c r="B10" s="71" t="s">
        <v>230</v>
      </c>
    </row>
    <row r="11" spans="2:9" x14ac:dyDescent="0.25">
      <c r="B11" s="71" t="s">
        <v>231</v>
      </c>
    </row>
    <row r="12" spans="2:9" x14ac:dyDescent="0.25">
      <c r="B12" s="71" t="s">
        <v>232</v>
      </c>
    </row>
    <row r="13" spans="2:9" x14ac:dyDescent="0.25">
      <c r="B13" s="71" t="s">
        <v>233</v>
      </c>
    </row>
    <row r="14" spans="2:9" x14ac:dyDescent="0.25">
      <c r="B14" s="71" t="s">
        <v>234</v>
      </c>
    </row>
    <row r="15" spans="2:9" x14ac:dyDescent="0.25">
      <c r="B15" s="71"/>
    </row>
    <row r="17" spans="2:14" ht="15.75" x14ac:dyDescent="0.25">
      <c r="B17" s="69" t="s">
        <v>235</v>
      </c>
    </row>
    <row r="18" spans="2:14" x14ac:dyDescent="0.25">
      <c r="B18" t="s">
        <v>236</v>
      </c>
    </row>
    <row r="19" spans="2:14" x14ac:dyDescent="0.25">
      <c r="B19" s="71" t="s">
        <v>237</v>
      </c>
    </row>
    <row r="20" spans="2:14" x14ac:dyDescent="0.25">
      <c r="B20" s="71" t="s">
        <v>238</v>
      </c>
    </row>
    <row r="21" spans="2:14" x14ac:dyDescent="0.25">
      <c r="B21" s="71" t="s">
        <v>239</v>
      </c>
    </row>
    <row r="22" spans="2:14" x14ac:dyDescent="0.25">
      <c r="B22" s="71" t="s">
        <v>240</v>
      </c>
    </row>
    <row r="23" spans="2:14" x14ac:dyDescent="0.25">
      <c r="B23" s="71" t="s">
        <v>241</v>
      </c>
    </row>
    <row r="24" spans="2:14" x14ac:dyDescent="0.25">
      <c r="B24" s="71" t="s">
        <v>242</v>
      </c>
    </row>
    <row r="25" spans="2:14" x14ac:dyDescent="0.25">
      <c r="B25" s="71" t="s">
        <v>243</v>
      </c>
    </row>
    <row r="26" spans="2:14" ht="32.25" customHeight="1" x14ac:dyDescent="0.25">
      <c r="B26" s="110" t="s">
        <v>244</v>
      </c>
      <c r="C26" s="110"/>
      <c r="D26" s="110"/>
      <c r="E26" s="110"/>
      <c r="F26" s="110"/>
      <c r="G26" s="110"/>
      <c r="H26" s="110"/>
      <c r="I26" s="110"/>
      <c r="J26" s="70"/>
      <c r="K26" s="70"/>
      <c r="L26" s="70"/>
      <c r="M26" s="70"/>
      <c r="N26" s="70"/>
    </row>
    <row r="27" spans="2:14" ht="15" customHeight="1" x14ac:dyDescent="0.25">
      <c r="B27" s="70"/>
      <c r="C27" s="70"/>
      <c r="D27" s="70"/>
      <c r="E27" s="70"/>
      <c r="F27" s="70"/>
      <c r="G27" s="70"/>
      <c r="H27" s="70"/>
      <c r="I27" s="70"/>
      <c r="J27" s="70"/>
      <c r="K27" s="70"/>
      <c r="L27" s="70"/>
      <c r="M27" s="70"/>
      <c r="N27" s="70"/>
    </row>
    <row r="29" spans="2:14" ht="15.75" x14ac:dyDescent="0.25">
      <c r="B29" s="69" t="s">
        <v>245</v>
      </c>
    </row>
    <row r="30" spans="2:14" x14ac:dyDescent="0.25">
      <c r="B30" t="s">
        <v>246</v>
      </c>
    </row>
    <row r="31" spans="2:14" x14ac:dyDescent="0.25">
      <c r="B31" s="71" t="s">
        <v>247</v>
      </c>
    </row>
    <row r="32" spans="2:14" x14ac:dyDescent="0.25">
      <c r="B32" s="71" t="s">
        <v>248</v>
      </c>
    </row>
    <row r="33" spans="2:10" x14ac:dyDescent="0.25">
      <c r="B33" s="71" t="s">
        <v>249</v>
      </c>
    </row>
    <row r="34" spans="2:10" x14ac:dyDescent="0.25">
      <c r="B34" s="71" t="s">
        <v>250</v>
      </c>
    </row>
    <row r="35" spans="2:10" ht="30.75" customHeight="1" x14ac:dyDescent="0.25">
      <c r="B35" s="110" t="s">
        <v>251</v>
      </c>
      <c r="C35" s="110"/>
      <c r="D35" s="110"/>
      <c r="E35" s="110"/>
      <c r="F35" s="110"/>
      <c r="G35" s="110"/>
      <c r="H35" s="110"/>
      <c r="I35" s="110"/>
      <c r="J35" s="70"/>
    </row>
    <row r="38" spans="2:10" ht="15.75" x14ac:dyDescent="0.25">
      <c r="B38" s="69" t="s">
        <v>252</v>
      </c>
    </row>
    <row r="39" spans="2:10" x14ac:dyDescent="0.25">
      <c r="B39" t="s">
        <v>253</v>
      </c>
    </row>
    <row r="40" spans="2:10" x14ac:dyDescent="0.25">
      <c r="B40" s="71" t="s">
        <v>254</v>
      </c>
    </row>
    <row r="41" spans="2:10" x14ac:dyDescent="0.25">
      <c r="B41" s="71" t="s">
        <v>255</v>
      </c>
    </row>
    <row r="42" spans="2:10" x14ac:dyDescent="0.25">
      <c r="B42" s="71" t="s">
        <v>256</v>
      </c>
    </row>
    <row r="43" spans="2:10" x14ac:dyDescent="0.25">
      <c r="B43" s="71" t="s">
        <v>257</v>
      </c>
    </row>
    <row r="47" spans="2:10" ht="15.75" x14ac:dyDescent="0.25">
      <c r="B47" s="69" t="s">
        <v>258</v>
      </c>
    </row>
    <row r="48" spans="2:10" x14ac:dyDescent="0.25">
      <c r="B48" t="s">
        <v>259</v>
      </c>
    </row>
    <row r="49" spans="2:12" x14ac:dyDescent="0.25">
      <c r="B49" s="71" t="s">
        <v>260</v>
      </c>
    </row>
    <row r="50" spans="2:12" x14ac:dyDescent="0.25">
      <c r="B50" s="71" t="s">
        <v>261</v>
      </c>
    </row>
    <row r="51" spans="2:12" x14ac:dyDescent="0.25">
      <c r="B51" s="71" t="s">
        <v>262</v>
      </c>
    </row>
    <row r="52" spans="2:12" x14ac:dyDescent="0.25">
      <c r="B52" s="71" t="s">
        <v>263</v>
      </c>
    </row>
    <row r="53" spans="2:12" x14ac:dyDescent="0.25">
      <c r="B53" s="71" t="s">
        <v>264</v>
      </c>
    </row>
    <row r="54" spans="2:12" x14ac:dyDescent="0.25">
      <c r="B54" s="110" t="s">
        <v>265</v>
      </c>
      <c r="C54" s="110"/>
      <c r="D54" s="110"/>
      <c r="E54" s="110"/>
      <c r="F54" s="110"/>
      <c r="G54" s="110"/>
      <c r="H54" s="110"/>
      <c r="I54" s="110"/>
      <c r="J54" s="70"/>
    </row>
    <row r="57" spans="2:12" ht="15.75" x14ac:dyDescent="0.25">
      <c r="B57" s="69" t="s">
        <v>266</v>
      </c>
    </row>
    <row r="58" spans="2:12" ht="30" customHeight="1" x14ac:dyDescent="0.25">
      <c r="B58" s="109" t="s">
        <v>267</v>
      </c>
      <c r="C58" s="110"/>
      <c r="D58" s="110"/>
      <c r="E58" s="110"/>
      <c r="F58" s="110"/>
      <c r="G58" s="110"/>
      <c r="H58" s="110"/>
      <c r="I58" s="110"/>
      <c r="J58" s="70"/>
      <c r="K58" s="70"/>
      <c r="L58" s="70"/>
    </row>
    <row r="59" spans="2:12" x14ac:dyDescent="0.25">
      <c r="B59" s="109" t="s">
        <v>268</v>
      </c>
      <c r="C59" s="110"/>
      <c r="D59" s="110"/>
      <c r="E59" s="110"/>
      <c r="F59" s="110"/>
      <c r="G59" s="110"/>
      <c r="H59" s="110"/>
      <c r="I59" s="110"/>
      <c r="J59" s="70"/>
      <c r="K59" s="70"/>
      <c r="L59" s="70"/>
    </row>
    <row r="60" spans="2:12" ht="30" customHeight="1" x14ac:dyDescent="0.25">
      <c r="B60" s="109" t="s">
        <v>269</v>
      </c>
      <c r="C60" s="110"/>
      <c r="D60" s="110"/>
      <c r="E60" s="110"/>
      <c r="F60" s="110"/>
      <c r="G60" s="110"/>
      <c r="H60" s="110"/>
      <c r="I60" s="110"/>
      <c r="J60" s="70"/>
      <c r="K60" s="70"/>
      <c r="L60" s="70"/>
    </row>
    <row r="61" spans="2:12" ht="15" customHeight="1" x14ac:dyDescent="0.25">
      <c r="B61" s="109" t="s">
        <v>270</v>
      </c>
      <c r="C61" s="110"/>
      <c r="D61" s="110"/>
      <c r="E61" s="110"/>
      <c r="F61" s="110"/>
      <c r="G61" s="110"/>
      <c r="H61" s="110"/>
      <c r="I61" s="110"/>
      <c r="J61" s="70"/>
      <c r="K61" s="70"/>
      <c r="L61" s="70"/>
    </row>
    <row r="62" spans="2:12" x14ac:dyDescent="0.25">
      <c r="B62" s="70"/>
      <c r="C62" s="70"/>
      <c r="D62" s="70"/>
      <c r="E62" s="70"/>
      <c r="F62" s="70"/>
      <c r="G62" s="70"/>
      <c r="H62" s="70"/>
      <c r="I62" s="70"/>
      <c r="J62" s="70"/>
      <c r="K62" s="70"/>
      <c r="L62" s="70"/>
    </row>
    <row r="64" spans="2:12" ht="15.75" x14ac:dyDescent="0.25">
      <c r="B64" s="69" t="s">
        <v>271</v>
      </c>
    </row>
    <row r="65" spans="2:14" ht="30" customHeight="1" x14ac:dyDescent="0.25">
      <c r="B65" s="110" t="s">
        <v>272</v>
      </c>
      <c r="C65" s="110"/>
      <c r="D65" s="110"/>
      <c r="E65" s="110"/>
      <c r="F65" s="110"/>
      <c r="G65" s="110"/>
      <c r="H65" s="110"/>
      <c r="I65" s="110"/>
      <c r="J65" s="70"/>
      <c r="K65" s="70"/>
      <c r="L65" s="70"/>
      <c r="M65" s="70"/>
      <c r="N65" s="70"/>
    </row>
    <row r="67" spans="2:14" x14ac:dyDescent="0.25">
      <c r="B67" s="72" t="s">
        <v>273</v>
      </c>
    </row>
    <row r="68" spans="2:14" ht="30" customHeight="1" x14ac:dyDescent="0.25">
      <c r="B68" s="109" t="s">
        <v>274</v>
      </c>
      <c r="C68" s="110"/>
      <c r="D68" s="110"/>
      <c r="E68" s="110"/>
      <c r="F68" s="110"/>
      <c r="G68" s="110"/>
      <c r="H68" s="110"/>
      <c r="I68" s="110"/>
      <c r="J68" s="70"/>
      <c r="K68" s="70"/>
      <c r="L68" s="70"/>
      <c r="M68" s="70"/>
      <c r="N68" s="70"/>
    </row>
    <row r="69" spans="2:14" ht="30" customHeight="1" x14ac:dyDescent="0.25">
      <c r="B69" s="109" t="s">
        <v>275</v>
      </c>
      <c r="C69" s="110"/>
      <c r="D69" s="110"/>
      <c r="E69" s="110"/>
      <c r="F69" s="110"/>
      <c r="G69" s="110"/>
      <c r="H69" s="110"/>
      <c r="I69" s="110"/>
      <c r="J69" s="70"/>
      <c r="K69" s="70"/>
      <c r="L69" s="70"/>
      <c r="M69" s="70"/>
      <c r="N69" s="70"/>
    </row>
    <row r="70" spans="2:14" ht="30" customHeight="1" x14ac:dyDescent="0.25">
      <c r="B70" s="109" t="s">
        <v>276</v>
      </c>
      <c r="C70" s="110"/>
      <c r="D70" s="110"/>
      <c r="E70" s="110"/>
      <c r="F70" s="110"/>
      <c r="G70" s="110"/>
      <c r="H70" s="110"/>
      <c r="I70" s="110"/>
      <c r="J70" s="70"/>
      <c r="K70" s="70"/>
      <c r="L70" s="70"/>
      <c r="M70" s="70"/>
      <c r="N70" s="70"/>
    </row>
    <row r="71" spans="2:14" x14ac:dyDescent="0.25">
      <c r="B71" s="109" t="s">
        <v>277</v>
      </c>
      <c r="C71" s="110"/>
      <c r="D71" s="110"/>
      <c r="E71" s="110"/>
      <c r="F71" s="110"/>
      <c r="G71" s="110"/>
      <c r="H71" s="110"/>
      <c r="I71" s="110"/>
      <c r="J71" s="70"/>
      <c r="K71" s="70"/>
      <c r="L71" s="70"/>
      <c r="M71" s="70"/>
      <c r="N71" s="70"/>
    </row>
    <row r="73" spans="2:14" x14ac:dyDescent="0.25">
      <c r="B73" s="72" t="s">
        <v>278</v>
      </c>
    </row>
    <row r="74" spans="2:14" x14ac:dyDescent="0.25">
      <c r="B74" s="73" t="s">
        <v>279</v>
      </c>
    </row>
    <row r="75" spans="2:14" x14ac:dyDescent="0.25">
      <c r="B75" s="73" t="s">
        <v>280</v>
      </c>
    </row>
    <row r="76" spans="2:14" x14ac:dyDescent="0.25">
      <c r="B76" s="73" t="s">
        <v>281</v>
      </c>
    </row>
    <row r="78" spans="2:14" ht="15.75" x14ac:dyDescent="0.25">
      <c r="B78" s="69" t="s">
        <v>282</v>
      </c>
    </row>
    <row r="79" spans="2:14" ht="30" customHeight="1" x14ac:dyDescent="0.25">
      <c r="B79" s="112" t="s">
        <v>283</v>
      </c>
      <c r="C79" s="110"/>
      <c r="D79" s="110"/>
      <c r="E79" s="110"/>
      <c r="F79" s="110"/>
      <c r="G79" s="110"/>
      <c r="H79" s="110"/>
      <c r="I79" s="110"/>
      <c r="J79" s="70"/>
      <c r="K79" s="70"/>
    </row>
    <row r="80" spans="2:14" ht="30" customHeight="1" x14ac:dyDescent="0.25">
      <c r="B80" s="112" t="s">
        <v>284</v>
      </c>
      <c r="C80" s="110"/>
      <c r="D80" s="110"/>
      <c r="E80" s="110"/>
      <c r="F80" s="110"/>
      <c r="G80" s="110"/>
      <c r="H80" s="110"/>
      <c r="I80" s="110"/>
      <c r="J80" s="70"/>
      <c r="K80" s="70"/>
    </row>
    <row r="81" spans="2:12" ht="30" customHeight="1" x14ac:dyDescent="0.25">
      <c r="B81" s="112" t="s">
        <v>285</v>
      </c>
      <c r="C81" s="110"/>
      <c r="D81" s="110"/>
      <c r="E81" s="110"/>
      <c r="F81" s="110"/>
      <c r="G81" s="110"/>
      <c r="H81" s="110"/>
      <c r="I81" s="110"/>
      <c r="J81" s="70"/>
      <c r="K81" s="70"/>
    </row>
    <row r="87" spans="2:12" ht="15.75" x14ac:dyDescent="0.25">
      <c r="B87" s="69" t="s">
        <v>286</v>
      </c>
    </row>
    <row r="88" spans="2:12" x14ac:dyDescent="0.25">
      <c r="B88" s="112" t="s">
        <v>287</v>
      </c>
      <c r="C88" s="110"/>
      <c r="D88" s="110"/>
      <c r="E88" s="110"/>
      <c r="F88" s="110"/>
      <c r="G88" s="110"/>
      <c r="H88" s="110"/>
      <c r="I88" s="110"/>
      <c r="J88" s="70"/>
      <c r="K88" s="70"/>
      <c r="L88" s="70"/>
    </row>
    <row r="89" spans="2:12" x14ac:dyDescent="0.25">
      <c r="B89" s="112" t="s">
        <v>288</v>
      </c>
      <c r="C89" s="110"/>
      <c r="D89" s="110"/>
      <c r="E89" s="110"/>
      <c r="F89" s="110"/>
      <c r="G89" s="110"/>
      <c r="H89" s="110"/>
      <c r="I89" s="110"/>
      <c r="J89" s="70"/>
      <c r="K89" s="70"/>
      <c r="L89" s="70"/>
    </row>
    <row r="90" spans="2:12" ht="30" customHeight="1" x14ac:dyDescent="0.25">
      <c r="B90" s="112" t="s">
        <v>289</v>
      </c>
      <c r="C90" s="110"/>
      <c r="D90" s="110"/>
      <c r="E90" s="110"/>
      <c r="F90" s="110"/>
      <c r="G90" s="110"/>
      <c r="H90" s="110"/>
      <c r="I90" s="110"/>
      <c r="J90" s="70"/>
      <c r="K90" s="70"/>
      <c r="L90" s="70"/>
    </row>
    <row r="92" spans="2:12" ht="15.75" x14ac:dyDescent="0.25">
      <c r="B92" s="69" t="s">
        <v>290</v>
      </c>
    </row>
    <row r="93" spans="2:12" ht="30" customHeight="1" x14ac:dyDescent="0.25">
      <c r="B93" s="112" t="s">
        <v>291</v>
      </c>
      <c r="C93" s="110"/>
      <c r="D93" s="110"/>
      <c r="E93" s="110"/>
      <c r="F93" s="110"/>
      <c r="G93" s="110"/>
      <c r="H93" s="110"/>
      <c r="I93" s="110"/>
      <c r="J93" s="70"/>
    </row>
    <row r="94" spans="2:12" x14ac:dyDescent="0.25">
      <c r="B94" s="112" t="s">
        <v>292</v>
      </c>
      <c r="C94" s="110"/>
      <c r="D94" s="110"/>
      <c r="E94" s="110"/>
      <c r="F94" s="110"/>
      <c r="G94" s="110"/>
      <c r="H94" s="110"/>
      <c r="I94" s="110"/>
      <c r="J94" s="70"/>
    </row>
    <row r="95" spans="2:12" ht="30" customHeight="1" x14ac:dyDescent="0.25">
      <c r="B95" s="112" t="s">
        <v>293</v>
      </c>
      <c r="C95" s="110"/>
      <c r="D95" s="110"/>
      <c r="E95" s="110"/>
      <c r="F95" s="110"/>
      <c r="G95" s="110"/>
      <c r="H95" s="110"/>
      <c r="I95" s="110"/>
      <c r="J95" s="70"/>
    </row>
    <row r="97" spans="2:9" ht="15.75" x14ac:dyDescent="0.25">
      <c r="B97" s="69" t="s">
        <v>294</v>
      </c>
    </row>
    <row r="98" spans="2:9" x14ac:dyDescent="0.25">
      <c r="B98" s="73" t="s">
        <v>295</v>
      </c>
    </row>
    <row r="99" spans="2:9" ht="30" customHeight="1" x14ac:dyDescent="0.25">
      <c r="B99" s="112" t="s">
        <v>296</v>
      </c>
      <c r="C99" s="110"/>
      <c r="D99" s="110"/>
      <c r="E99" s="110"/>
      <c r="F99" s="110"/>
      <c r="G99" s="110"/>
      <c r="H99" s="110"/>
      <c r="I99" s="110"/>
    </row>
    <row r="100" spans="2:9" x14ac:dyDescent="0.25">
      <c r="B100" s="73" t="s">
        <v>297</v>
      </c>
    </row>
    <row r="102" spans="2:9" ht="15.75" x14ac:dyDescent="0.25">
      <c r="B102" s="69" t="s">
        <v>298</v>
      </c>
    </row>
    <row r="103" spans="2:9" ht="30" customHeight="1" x14ac:dyDescent="0.25">
      <c r="B103" s="112" t="s">
        <v>299</v>
      </c>
      <c r="C103" s="110"/>
      <c r="D103" s="110"/>
      <c r="E103" s="110"/>
      <c r="F103" s="110"/>
      <c r="G103" s="110"/>
      <c r="H103" s="110"/>
      <c r="I103" s="110"/>
    </row>
    <row r="104" spans="2:9" x14ac:dyDescent="0.25">
      <c r="B104" s="73" t="s">
        <v>300</v>
      </c>
    </row>
  </sheetData>
  <sheetProtection algorithmName="SHA-512" hashValue="GkAZnRSvDHJ92kYAE3xEl6hUZM6hrG+7EkiMEGzvD6oWhFdN8MeIvciSpW6/xHVoMhkSXhDMTl6RmT+DIJMy+w==" saltValue="Ei2Heq9dlFjb2DHs+jvYRw==" spinCount="100000" sheet="1" objects="1" scenarios="1"/>
  <mergeCells count="24">
    <mergeCell ref="B103:I103"/>
    <mergeCell ref="B71:I71"/>
    <mergeCell ref="B79:I79"/>
    <mergeCell ref="B80:I80"/>
    <mergeCell ref="B81:I81"/>
    <mergeCell ref="B88:I88"/>
    <mergeCell ref="B89:I89"/>
    <mergeCell ref="B90:I90"/>
    <mergeCell ref="B93:I93"/>
    <mergeCell ref="B94:I94"/>
    <mergeCell ref="B95:I95"/>
    <mergeCell ref="B99:I99"/>
    <mergeCell ref="B70:I70"/>
    <mergeCell ref="B7:I7"/>
    <mergeCell ref="B26:I26"/>
    <mergeCell ref="B35:I35"/>
    <mergeCell ref="B54:I54"/>
    <mergeCell ref="B58:I58"/>
    <mergeCell ref="B59:I59"/>
    <mergeCell ref="B60:I60"/>
    <mergeCell ref="B61:I61"/>
    <mergeCell ref="B65:I65"/>
    <mergeCell ref="B68:I68"/>
    <mergeCell ref="B69:I69"/>
  </mergeCells>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0256-100A-4997-A49F-A2A1827AE255}">
  <dimension ref="A2:C22"/>
  <sheetViews>
    <sheetView view="pageBreakPreview" zoomScale="60" zoomScaleNormal="100" workbookViewId="0">
      <selection activeCell="B19" sqref="B19"/>
    </sheetView>
  </sheetViews>
  <sheetFormatPr defaultRowHeight="15" x14ac:dyDescent="0.25"/>
  <cols>
    <col min="2" max="2" width="83.7109375" customWidth="1"/>
    <col min="3" max="3" width="18.7109375" customWidth="1"/>
  </cols>
  <sheetData>
    <row r="2" spans="1:3" ht="15.75" thickBot="1" x14ac:dyDescent="0.3"/>
    <row r="3" spans="1:3" x14ac:dyDescent="0.25">
      <c r="A3" s="67"/>
      <c r="B3" s="76" t="s">
        <v>321</v>
      </c>
      <c r="C3" s="67"/>
    </row>
    <row r="4" spans="1:3" ht="15.75" thickBot="1" x14ac:dyDescent="0.3">
      <c r="A4" s="67"/>
      <c r="B4" s="77" t="s">
        <v>322</v>
      </c>
      <c r="C4" s="67"/>
    </row>
    <row r="5" spans="1:3" ht="15.75" thickBot="1" x14ac:dyDescent="0.3">
      <c r="A5" s="67"/>
      <c r="B5" s="67"/>
      <c r="C5" s="67"/>
    </row>
    <row r="6" spans="1:3" ht="15.75" thickBot="1" x14ac:dyDescent="0.3">
      <c r="A6" s="67"/>
      <c r="B6" s="78" t="s">
        <v>323</v>
      </c>
      <c r="C6" s="67"/>
    </row>
    <row r="7" spans="1:3" ht="15.75" thickBot="1" x14ac:dyDescent="0.3">
      <c r="A7" s="67"/>
      <c r="B7" s="67"/>
      <c r="C7" s="67"/>
    </row>
    <row r="8" spans="1:3" ht="15.75" thickBot="1" x14ac:dyDescent="0.3">
      <c r="A8" s="67"/>
      <c r="B8" s="78" t="s">
        <v>324</v>
      </c>
      <c r="C8" s="67"/>
    </row>
    <row r="9" spans="1:3" ht="15.75" thickBot="1" x14ac:dyDescent="0.3">
      <c r="A9" s="67"/>
      <c r="B9" s="67"/>
      <c r="C9" s="67"/>
    </row>
    <row r="10" spans="1:3" x14ac:dyDescent="0.25">
      <c r="A10" s="79">
        <v>1</v>
      </c>
      <c r="B10" s="80" t="s">
        <v>325</v>
      </c>
      <c r="C10" s="85">
        <f>Infrastruktura!F31</f>
        <v>0</v>
      </c>
    </row>
    <row r="11" spans="1:3" x14ac:dyDescent="0.25">
      <c r="A11" s="81">
        <v>2</v>
      </c>
      <c r="B11" s="82" t="s">
        <v>326</v>
      </c>
      <c r="C11" s="86">
        <f>Infrastruktura!F45</f>
        <v>0</v>
      </c>
    </row>
    <row r="12" spans="1:3" x14ac:dyDescent="0.25">
      <c r="A12" s="81">
        <v>3</v>
      </c>
      <c r="B12" s="82" t="s">
        <v>327</v>
      </c>
      <c r="C12" s="86">
        <f>Infrastruktura!F57</f>
        <v>0</v>
      </c>
    </row>
    <row r="13" spans="1:3" x14ac:dyDescent="0.25">
      <c r="A13" s="81">
        <v>4</v>
      </c>
      <c r="B13" s="82" t="s">
        <v>328</v>
      </c>
      <c r="C13" s="86">
        <f>Infrastruktura!F69</f>
        <v>0</v>
      </c>
    </row>
    <row r="14" spans="1:3" x14ac:dyDescent="0.25">
      <c r="A14" s="81">
        <v>5</v>
      </c>
      <c r="B14" s="82" t="s">
        <v>329</v>
      </c>
      <c r="C14" s="86">
        <f>Infrastruktura!F210</f>
        <v>0</v>
      </c>
    </row>
    <row r="15" spans="1:3" x14ac:dyDescent="0.25">
      <c r="A15" s="81">
        <v>6</v>
      </c>
      <c r="B15" s="82" t="s">
        <v>330</v>
      </c>
      <c r="C15" s="86">
        <f>Infrastruktura!F258</f>
        <v>0</v>
      </c>
    </row>
    <row r="16" spans="1:3" x14ac:dyDescent="0.25">
      <c r="A16" s="81">
        <v>7</v>
      </c>
      <c r="B16" s="82" t="s">
        <v>331</v>
      </c>
      <c r="C16" s="86">
        <f>Infrastruktura!F287</f>
        <v>0</v>
      </c>
    </row>
    <row r="17" spans="1:3" x14ac:dyDescent="0.25">
      <c r="A17" s="81">
        <v>8</v>
      </c>
      <c r="B17" s="82" t="s">
        <v>332</v>
      </c>
      <c r="C17" s="86">
        <f>Infrastruktura!F292</f>
        <v>0</v>
      </c>
    </row>
    <row r="18" spans="1:3" ht="15.75" thickBot="1" x14ac:dyDescent="0.3">
      <c r="A18" s="83">
        <v>9</v>
      </c>
      <c r="B18" s="84" t="s">
        <v>333</v>
      </c>
      <c r="C18" s="87">
        <f>Infrastruktura!F297</f>
        <v>0</v>
      </c>
    </row>
    <row r="19" spans="1:3" ht="15.75" thickBot="1" x14ac:dyDescent="0.3">
      <c r="A19" s="67"/>
      <c r="B19" s="67"/>
      <c r="C19" s="88"/>
    </row>
    <row r="20" spans="1:3" x14ac:dyDescent="0.25">
      <c r="A20" s="67"/>
      <c r="B20" s="79" t="s">
        <v>101</v>
      </c>
      <c r="C20" s="85">
        <f>C18+C17+C16+C15+C14+C13+C12+C11+C10</f>
        <v>0</v>
      </c>
    </row>
    <row r="21" spans="1:3" x14ac:dyDescent="0.25">
      <c r="A21" s="67"/>
      <c r="B21" s="81" t="s">
        <v>334</v>
      </c>
      <c r="C21" s="86">
        <f>C20*0.22</f>
        <v>0</v>
      </c>
    </row>
    <row r="22" spans="1:3" ht="15.75" thickBot="1" x14ac:dyDescent="0.3">
      <c r="A22" s="67"/>
      <c r="B22" s="83" t="s">
        <v>335</v>
      </c>
      <c r="C22" s="87">
        <f>C21+C20</f>
        <v>0</v>
      </c>
    </row>
  </sheetData>
  <sheetProtection algorithmName="SHA-512" hashValue="k++BHGcTu/BTSDguII9fCTR0LbPO6qAMgSIBN8iiOWk0sloK+2quYE0VYuSpBZraUecWrA/csuR3fw8bXsT6Sw==" saltValue="S+hmEbTG8G4HgZWfzAPF3g==" spinCount="100000" sheet="1" objects="1" scenarios="1"/>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2BC16-2EBF-4ABE-8978-DC4F0D81B748}">
  <dimension ref="A1:G306"/>
  <sheetViews>
    <sheetView tabSelected="1" view="pageBreakPreview" topLeftCell="A80" zoomScaleNormal="100" zoomScaleSheetLayoutView="100" workbookViewId="0">
      <selection activeCell="E80" sqref="E80"/>
    </sheetView>
  </sheetViews>
  <sheetFormatPr defaultRowHeight="15" x14ac:dyDescent="0.25"/>
  <cols>
    <col min="1" max="1" width="8" style="8" customWidth="1"/>
    <col min="2" max="2" width="38" style="1" customWidth="1"/>
    <col min="3" max="3" width="7.140625" style="2" customWidth="1"/>
    <col min="4" max="4" width="9" style="6" customWidth="1"/>
    <col min="5" max="5" width="12.140625" style="3" customWidth="1"/>
    <col min="6" max="6" width="14.5703125" style="4" customWidth="1"/>
    <col min="7" max="7" width="11.5703125" bestFit="1" customWidth="1"/>
  </cols>
  <sheetData>
    <row r="1" spans="1:7" ht="15.75" thickBot="1" x14ac:dyDescent="0.3"/>
    <row r="2" spans="1:7" ht="34.5" x14ac:dyDescent="0.25">
      <c r="B2" s="15" t="s">
        <v>103</v>
      </c>
      <c r="C2" s="16"/>
      <c r="D2" s="17"/>
      <c r="E2" s="18"/>
      <c r="F2" s="3"/>
    </row>
    <row r="3" spans="1:7" x14ac:dyDescent="0.25">
      <c r="B3" s="19" t="s">
        <v>220</v>
      </c>
      <c r="E3" s="20"/>
      <c r="F3" s="3"/>
    </row>
    <row r="4" spans="1:7" x14ac:dyDescent="0.25">
      <c r="B4" s="19" t="s">
        <v>104</v>
      </c>
      <c r="E4" s="20"/>
      <c r="F4" s="3"/>
    </row>
    <row r="5" spans="1:7" ht="15.75" thickBot="1" x14ac:dyDescent="0.3">
      <c r="B5" s="21" t="s">
        <v>105</v>
      </c>
      <c r="C5" s="22"/>
      <c r="D5" s="23"/>
      <c r="E5" s="24"/>
      <c r="F5" s="3"/>
    </row>
    <row r="7" spans="1:7" x14ac:dyDescent="0.25">
      <c r="A7" s="104" t="s">
        <v>109</v>
      </c>
      <c r="B7" s="104"/>
      <c r="C7" s="104"/>
      <c r="D7" s="104"/>
      <c r="E7" s="104"/>
      <c r="F7" s="104"/>
    </row>
    <row r="9" spans="1:7" ht="35.1" customHeight="1" x14ac:dyDescent="0.25">
      <c r="A9" s="25" t="s">
        <v>0</v>
      </c>
      <c r="B9" s="100" t="s">
        <v>114</v>
      </c>
      <c r="C9" s="100"/>
      <c r="D9" s="100"/>
      <c r="E9" s="100"/>
      <c r="F9" s="100"/>
    </row>
    <row r="10" spans="1:7" ht="45" customHeight="1" x14ac:dyDescent="0.25">
      <c r="A10" s="114" t="s">
        <v>70</v>
      </c>
      <c r="B10" s="113" t="s">
        <v>56</v>
      </c>
      <c r="C10" s="115" t="s">
        <v>10</v>
      </c>
      <c r="D10" s="116">
        <v>24</v>
      </c>
      <c r="E10" s="3">
        <v>0</v>
      </c>
      <c r="F10" s="4">
        <f>D10*E10</f>
        <v>0</v>
      </c>
      <c r="G10" s="48"/>
    </row>
    <row r="11" spans="1:7" ht="15" customHeight="1" x14ac:dyDescent="0.25">
      <c r="A11" s="10"/>
      <c r="G11" s="48"/>
    </row>
    <row r="12" spans="1:7" ht="45" customHeight="1" x14ac:dyDescent="0.25">
      <c r="A12" s="10" t="s">
        <v>71</v>
      </c>
      <c r="B12" s="26" t="s">
        <v>24</v>
      </c>
      <c r="C12" s="2" t="s">
        <v>5</v>
      </c>
      <c r="D12" s="6">
        <v>58</v>
      </c>
      <c r="E12" s="3">
        <v>0</v>
      </c>
      <c r="F12" s="4">
        <f t="shared" ref="F12:F30" si="0">D12*E12</f>
        <v>0</v>
      </c>
      <c r="G12" s="48"/>
    </row>
    <row r="13" spans="1:7" ht="15" customHeight="1" x14ac:dyDescent="0.25">
      <c r="A13" s="10"/>
      <c r="B13" s="26"/>
      <c r="G13" s="48"/>
    </row>
    <row r="14" spans="1:7" ht="30" x14ac:dyDescent="0.25">
      <c r="A14" s="10" t="s">
        <v>72</v>
      </c>
      <c r="B14" s="26" t="s">
        <v>23</v>
      </c>
      <c r="C14" s="2" t="s">
        <v>5</v>
      </c>
      <c r="D14" s="6">
        <v>58</v>
      </c>
      <c r="E14" s="3">
        <v>0</v>
      </c>
      <c r="F14" s="4">
        <f t="shared" si="0"/>
        <v>0</v>
      </c>
      <c r="G14" s="48"/>
    </row>
    <row r="15" spans="1:7" x14ac:dyDescent="0.25">
      <c r="A15" s="10"/>
      <c r="B15" s="26"/>
      <c r="G15" s="48"/>
    </row>
    <row r="16" spans="1:7" ht="30" x14ac:dyDescent="0.25">
      <c r="A16" s="10" t="s">
        <v>73</v>
      </c>
      <c r="B16" s="26" t="s">
        <v>25</v>
      </c>
      <c r="C16" s="2" t="s">
        <v>10</v>
      </c>
      <c r="D16" s="6">
        <v>2.9</v>
      </c>
      <c r="E16" s="3">
        <v>0</v>
      </c>
      <c r="F16" s="4">
        <f t="shared" si="0"/>
        <v>0</v>
      </c>
      <c r="G16" s="48"/>
    </row>
    <row r="17" spans="1:7" x14ac:dyDescent="0.25">
      <c r="A17" s="10"/>
      <c r="B17" s="26"/>
      <c r="G17" s="48"/>
    </row>
    <row r="18" spans="1:7" x14ac:dyDescent="0.25">
      <c r="A18" s="10" t="s">
        <v>74</v>
      </c>
      <c r="B18" s="1" t="s">
        <v>4</v>
      </c>
      <c r="C18" s="2" t="s">
        <v>3</v>
      </c>
      <c r="D18" s="6">
        <v>30</v>
      </c>
      <c r="E18" s="3">
        <v>0</v>
      </c>
      <c r="F18" s="4">
        <f t="shared" si="0"/>
        <v>0</v>
      </c>
      <c r="G18" s="48"/>
    </row>
    <row r="19" spans="1:7" x14ac:dyDescent="0.25">
      <c r="A19" s="10"/>
      <c r="G19" s="48"/>
    </row>
    <row r="20" spans="1:7" ht="29.25" customHeight="1" x14ac:dyDescent="0.25">
      <c r="A20" s="10" t="s">
        <v>75</v>
      </c>
      <c r="B20" s="1" t="s">
        <v>355</v>
      </c>
      <c r="C20" s="2" t="s">
        <v>7</v>
      </c>
      <c r="D20" s="6">
        <v>220</v>
      </c>
      <c r="E20" s="3">
        <v>0</v>
      </c>
      <c r="F20" s="4">
        <f t="shared" si="0"/>
        <v>0</v>
      </c>
      <c r="G20" s="48"/>
    </row>
    <row r="21" spans="1:7" ht="15" customHeight="1" x14ac:dyDescent="0.25">
      <c r="A21" s="10"/>
      <c r="G21" s="48"/>
    </row>
    <row r="22" spans="1:7" ht="45" x14ac:dyDescent="0.25">
      <c r="A22" s="10" t="s">
        <v>76</v>
      </c>
      <c r="B22" s="1" t="s">
        <v>8</v>
      </c>
      <c r="C22" s="2" t="s">
        <v>10</v>
      </c>
      <c r="D22" s="6">
        <v>6</v>
      </c>
      <c r="E22" s="3">
        <v>0</v>
      </c>
      <c r="F22" s="4">
        <f t="shared" si="0"/>
        <v>0</v>
      </c>
      <c r="G22" s="48"/>
    </row>
    <row r="23" spans="1:7" x14ac:dyDescent="0.25">
      <c r="A23" s="10"/>
      <c r="G23" s="48"/>
    </row>
    <row r="24" spans="1:7" ht="30" x14ac:dyDescent="0.25">
      <c r="A24" s="10" t="s">
        <v>77</v>
      </c>
      <c r="B24" s="1" t="s">
        <v>61</v>
      </c>
      <c r="C24" s="2" t="s">
        <v>5</v>
      </c>
      <c r="D24" s="6">
        <v>50</v>
      </c>
      <c r="E24" s="3">
        <v>0</v>
      </c>
      <c r="F24" s="4">
        <f t="shared" si="0"/>
        <v>0</v>
      </c>
      <c r="G24" s="48"/>
    </row>
    <row r="25" spans="1:7" x14ac:dyDescent="0.25">
      <c r="A25" s="10"/>
      <c r="G25" s="48"/>
    </row>
    <row r="26" spans="1:7" ht="90" x14ac:dyDescent="0.25">
      <c r="A26" s="10" t="s">
        <v>78</v>
      </c>
      <c r="B26" s="1" t="s">
        <v>12</v>
      </c>
      <c r="C26" s="2" t="s">
        <v>11</v>
      </c>
      <c r="D26" s="6">
        <v>8</v>
      </c>
      <c r="E26" s="3">
        <v>0</v>
      </c>
      <c r="F26" s="4">
        <f t="shared" si="0"/>
        <v>0</v>
      </c>
      <c r="G26" s="48"/>
    </row>
    <row r="27" spans="1:7" x14ac:dyDescent="0.25">
      <c r="A27" s="10"/>
      <c r="G27" s="48"/>
    </row>
    <row r="28" spans="1:7" ht="180" x14ac:dyDescent="0.25">
      <c r="A28" s="10" t="s">
        <v>79</v>
      </c>
      <c r="B28" s="1" t="s">
        <v>356</v>
      </c>
      <c r="C28" s="2" t="s">
        <v>7</v>
      </c>
      <c r="D28" s="6">
        <v>1050</v>
      </c>
      <c r="E28" s="3">
        <v>0</v>
      </c>
      <c r="F28" s="4">
        <f t="shared" si="0"/>
        <v>0</v>
      </c>
      <c r="G28" s="48"/>
    </row>
    <row r="29" spans="1:7" x14ac:dyDescent="0.25">
      <c r="A29" s="10"/>
      <c r="G29" s="48"/>
    </row>
    <row r="30" spans="1:7" ht="60" x14ac:dyDescent="0.25">
      <c r="A30" s="27" t="s">
        <v>80</v>
      </c>
      <c r="B30" s="28" t="s">
        <v>336</v>
      </c>
      <c r="C30" s="29" t="s">
        <v>5</v>
      </c>
      <c r="D30" s="30">
        <v>50</v>
      </c>
      <c r="E30" s="3">
        <v>0</v>
      </c>
      <c r="F30" s="4">
        <f t="shared" si="0"/>
        <v>0</v>
      </c>
      <c r="G30" s="48"/>
    </row>
    <row r="31" spans="1:7" x14ac:dyDescent="0.25">
      <c r="A31" s="102" t="s">
        <v>81</v>
      </c>
      <c r="B31" s="102"/>
      <c r="C31" s="102"/>
      <c r="D31" s="102"/>
      <c r="E31" s="33"/>
      <c r="F31" s="13">
        <f>SUM(F10:F30)</f>
        <v>0</v>
      </c>
      <c r="G31" s="48"/>
    </row>
    <row r="32" spans="1:7" x14ac:dyDescent="0.25">
      <c r="A32" s="34"/>
      <c r="G32" s="48"/>
    </row>
    <row r="33" spans="1:7" s="36" customFormat="1" ht="35.1" customHeight="1" x14ac:dyDescent="0.25">
      <c r="A33" s="35" t="s">
        <v>1</v>
      </c>
      <c r="B33" s="105" t="s">
        <v>112</v>
      </c>
      <c r="C33" s="105"/>
      <c r="D33" s="105"/>
      <c r="E33" s="105"/>
      <c r="F33" s="105"/>
      <c r="G33" s="48"/>
    </row>
    <row r="34" spans="1:7" ht="45.75" customHeight="1" x14ac:dyDescent="0.25">
      <c r="A34" s="9" t="s">
        <v>18</v>
      </c>
      <c r="B34" s="1" t="s">
        <v>56</v>
      </c>
      <c r="C34" s="2" t="s">
        <v>10</v>
      </c>
      <c r="D34" s="6">
        <v>56</v>
      </c>
      <c r="E34" s="3">
        <v>0</v>
      </c>
      <c r="F34" s="4">
        <f>E34*D34</f>
        <v>0</v>
      </c>
      <c r="G34" s="48"/>
    </row>
    <row r="35" spans="1:7" ht="15" customHeight="1" x14ac:dyDescent="0.25">
      <c r="A35" s="9"/>
      <c r="G35" s="48"/>
    </row>
    <row r="36" spans="1:7" ht="45" x14ac:dyDescent="0.25">
      <c r="A36" s="9" t="s">
        <v>19</v>
      </c>
      <c r="B36" s="26" t="s">
        <v>24</v>
      </c>
      <c r="C36" s="2" t="s">
        <v>5</v>
      </c>
      <c r="D36" s="6">
        <v>189</v>
      </c>
      <c r="E36" s="3">
        <v>0</v>
      </c>
      <c r="F36" s="4">
        <f t="shared" ref="F36:F44" si="1">E36*D36</f>
        <v>0</v>
      </c>
      <c r="G36" s="48"/>
    </row>
    <row r="37" spans="1:7" x14ac:dyDescent="0.25">
      <c r="A37" s="9"/>
      <c r="B37" s="26"/>
      <c r="G37" s="48"/>
    </row>
    <row r="38" spans="1:7" ht="30" x14ac:dyDescent="0.25">
      <c r="A38" s="9" t="s">
        <v>20</v>
      </c>
      <c r="B38" s="26" t="s">
        <v>23</v>
      </c>
      <c r="C38" s="2" t="s">
        <v>5</v>
      </c>
      <c r="D38" s="6">
        <v>189</v>
      </c>
      <c r="E38" s="3">
        <v>0</v>
      </c>
      <c r="F38" s="4">
        <f t="shared" si="1"/>
        <v>0</v>
      </c>
      <c r="G38" s="48"/>
    </row>
    <row r="39" spans="1:7" x14ac:dyDescent="0.25">
      <c r="A39" s="9"/>
      <c r="B39" s="26"/>
      <c r="G39" s="48"/>
    </row>
    <row r="40" spans="1:7" ht="45" x14ac:dyDescent="0.25">
      <c r="A40" s="9" t="s">
        <v>21</v>
      </c>
      <c r="B40" s="1" t="s">
        <v>60</v>
      </c>
      <c r="C40" s="2" t="s">
        <v>3</v>
      </c>
      <c r="D40" s="6">
        <v>56</v>
      </c>
      <c r="E40" s="3">
        <v>0</v>
      </c>
      <c r="F40" s="4">
        <f t="shared" si="1"/>
        <v>0</v>
      </c>
      <c r="G40" s="48"/>
    </row>
    <row r="41" spans="1:7" x14ac:dyDescent="0.25">
      <c r="A41" s="9"/>
      <c r="G41" s="48"/>
    </row>
    <row r="42" spans="1:7" ht="45" x14ac:dyDescent="0.25">
      <c r="A42" s="9" t="s">
        <v>22</v>
      </c>
      <c r="B42" s="1" t="s">
        <v>337</v>
      </c>
      <c r="C42" s="2" t="s">
        <v>5</v>
      </c>
      <c r="D42" s="6">
        <v>160</v>
      </c>
      <c r="E42" s="3">
        <v>0</v>
      </c>
      <c r="F42" s="4">
        <f t="shared" si="1"/>
        <v>0</v>
      </c>
      <c r="G42" s="48"/>
    </row>
    <row r="43" spans="1:7" x14ac:dyDescent="0.25">
      <c r="A43" s="9"/>
      <c r="G43" s="48"/>
    </row>
    <row r="44" spans="1:7" ht="105" x14ac:dyDescent="0.25">
      <c r="A44" s="9" t="s">
        <v>82</v>
      </c>
      <c r="B44" s="1" t="s">
        <v>338</v>
      </c>
      <c r="C44" s="2" t="s">
        <v>5</v>
      </c>
      <c r="D44" s="6">
        <v>160</v>
      </c>
      <c r="E44" s="3">
        <v>0</v>
      </c>
      <c r="F44" s="4">
        <f t="shared" si="1"/>
        <v>0</v>
      </c>
      <c r="G44" s="48"/>
    </row>
    <row r="45" spans="1:7" x14ac:dyDescent="0.25">
      <c r="A45" s="103" t="s">
        <v>81</v>
      </c>
      <c r="B45" s="103"/>
      <c r="C45" s="103"/>
      <c r="D45" s="103"/>
      <c r="E45" s="49"/>
      <c r="F45" s="51">
        <f>SUM(F34:F44)</f>
        <v>0</v>
      </c>
      <c r="G45" s="48"/>
    </row>
    <row r="46" spans="1:7" x14ac:dyDescent="0.25">
      <c r="A46" s="7"/>
      <c r="B46" s="5"/>
      <c r="G46" s="48"/>
    </row>
    <row r="47" spans="1:7" ht="35.1" customHeight="1" x14ac:dyDescent="0.25">
      <c r="A47" s="35" t="s">
        <v>2</v>
      </c>
      <c r="B47" s="100" t="s">
        <v>113</v>
      </c>
      <c r="C47" s="100"/>
      <c r="D47" s="100"/>
      <c r="E47" s="100"/>
      <c r="F47" s="100"/>
      <c r="G47" s="48"/>
    </row>
    <row r="48" spans="1:7" x14ac:dyDescent="0.25">
      <c r="A48" s="9" t="s">
        <v>83</v>
      </c>
      <c r="B48" s="1" t="s">
        <v>4</v>
      </c>
      <c r="C48" s="53" t="s">
        <v>3</v>
      </c>
      <c r="D48" s="6">
        <v>42</v>
      </c>
      <c r="E48" s="3">
        <v>0</v>
      </c>
      <c r="F48" s="4">
        <f>E48*D48</f>
        <v>0</v>
      </c>
      <c r="G48" s="48"/>
    </row>
    <row r="49" spans="1:7" x14ac:dyDescent="0.25">
      <c r="A49" s="9"/>
      <c r="G49" s="48"/>
    </row>
    <row r="50" spans="1:7" ht="60" x14ac:dyDescent="0.25">
      <c r="A50" s="9" t="s">
        <v>84</v>
      </c>
      <c r="B50" s="1" t="s">
        <v>354</v>
      </c>
      <c r="C50" s="2" t="s">
        <v>5</v>
      </c>
      <c r="D50" s="6">
        <v>90</v>
      </c>
      <c r="E50" s="3">
        <v>0</v>
      </c>
      <c r="F50" s="4">
        <f t="shared" ref="F50:F56" si="2">E50*D50</f>
        <v>0</v>
      </c>
      <c r="G50" s="48"/>
    </row>
    <row r="51" spans="1:7" x14ac:dyDescent="0.25">
      <c r="A51" s="9"/>
      <c r="G51" s="48"/>
    </row>
    <row r="52" spans="1:7" ht="30" x14ac:dyDescent="0.25">
      <c r="A52" s="9" t="s">
        <v>85</v>
      </c>
      <c r="B52" s="1" t="s">
        <v>6</v>
      </c>
      <c r="C52" s="2" t="s">
        <v>7</v>
      </c>
      <c r="D52" s="6">
        <v>680</v>
      </c>
      <c r="E52" s="3">
        <v>0</v>
      </c>
      <c r="F52" s="4">
        <f t="shared" si="2"/>
        <v>0</v>
      </c>
      <c r="G52" s="48"/>
    </row>
    <row r="53" spans="1:7" x14ac:dyDescent="0.25">
      <c r="A53" s="9"/>
      <c r="G53" s="48"/>
    </row>
    <row r="54" spans="1:7" ht="45" x14ac:dyDescent="0.25">
      <c r="A54" s="9" t="s">
        <v>86</v>
      </c>
      <c r="B54" s="1" t="s">
        <v>8</v>
      </c>
      <c r="C54" s="2" t="s">
        <v>10</v>
      </c>
      <c r="D54" s="6">
        <v>11.2</v>
      </c>
      <c r="E54" s="3">
        <v>0</v>
      </c>
      <c r="F54" s="4">
        <f t="shared" si="2"/>
        <v>0</v>
      </c>
      <c r="G54" s="48"/>
    </row>
    <row r="55" spans="1:7" x14ac:dyDescent="0.25">
      <c r="A55" s="9"/>
      <c r="G55" s="48"/>
    </row>
    <row r="56" spans="1:7" ht="30" x14ac:dyDescent="0.25">
      <c r="A56" s="9" t="s">
        <v>87</v>
      </c>
      <c r="B56" s="1" t="s">
        <v>61</v>
      </c>
      <c r="C56" s="2" t="s">
        <v>5</v>
      </c>
      <c r="D56" s="6">
        <v>90</v>
      </c>
      <c r="E56" s="3">
        <v>0</v>
      </c>
      <c r="F56" s="4">
        <f t="shared" si="2"/>
        <v>0</v>
      </c>
      <c r="G56" s="48"/>
    </row>
    <row r="57" spans="1:7" x14ac:dyDescent="0.25">
      <c r="A57" s="102" t="s">
        <v>81</v>
      </c>
      <c r="B57" s="102"/>
      <c r="C57" s="102"/>
      <c r="D57" s="102"/>
      <c r="E57" s="50"/>
      <c r="F57" s="51">
        <f>SUM(F48:F56)</f>
        <v>0</v>
      </c>
      <c r="G57" s="48"/>
    </row>
    <row r="58" spans="1:7" x14ac:dyDescent="0.25">
      <c r="A58" s="7"/>
      <c r="B58" s="5"/>
      <c r="G58" s="48"/>
    </row>
    <row r="59" spans="1:7" ht="35.1" customHeight="1" x14ac:dyDescent="0.25">
      <c r="A59" s="35"/>
      <c r="B59" s="100" t="s">
        <v>115</v>
      </c>
      <c r="C59" s="100"/>
      <c r="D59" s="100"/>
      <c r="E59" s="100"/>
      <c r="F59" s="100"/>
      <c r="G59" s="48"/>
    </row>
    <row r="60" spans="1:7" ht="90" x14ac:dyDescent="0.25">
      <c r="A60" s="9" t="s">
        <v>88</v>
      </c>
      <c r="B60" s="1" t="s">
        <v>12</v>
      </c>
      <c r="C60" s="2" t="s">
        <v>11</v>
      </c>
      <c r="D60" s="6">
        <v>12</v>
      </c>
      <c r="E60" s="3">
        <v>0</v>
      </c>
      <c r="F60" s="4">
        <f>E60*D60</f>
        <v>0</v>
      </c>
      <c r="G60" s="48"/>
    </row>
    <row r="61" spans="1:7" x14ac:dyDescent="0.25">
      <c r="A61" s="9"/>
      <c r="G61" s="48"/>
    </row>
    <row r="62" spans="1:7" ht="150" x14ac:dyDescent="0.25">
      <c r="A62" s="9" t="s">
        <v>89</v>
      </c>
      <c r="B62" s="1" t="s">
        <v>357</v>
      </c>
      <c r="C62" s="2" t="s">
        <v>11</v>
      </c>
      <c r="D62" s="6">
        <v>1</v>
      </c>
      <c r="E62" s="3">
        <v>0</v>
      </c>
      <c r="F62" s="4">
        <f t="shared" ref="F62:F68" si="3">E62*D62</f>
        <v>0</v>
      </c>
      <c r="G62" s="48"/>
    </row>
    <row r="63" spans="1:7" x14ac:dyDescent="0.25">
      <c r="A63" s="9"/>
      <c r="G63" s="48"/>
    </row>
    <row r="64" spans="1:7" ht="152.25" customHeight="1" x14ac:dyDescent="0.25">
      <c r="A64" s="9" t="s">
        <v>90</v>
      </c>
      <c r="B64" s="1" t="s">
        <v>348</v>
      </c>
      <c r="C64" s="2" t="s">
        <v>5</v>
      </c>
      <c r="D64" s="6">
        <v>30</v>
      </c>
      <c r="E64" s="3">
        <v>0</v>
      </c>
      <c r="F64" s="4">
        <f t="shared" si="3"/>
        <v>0</v>
      </c>
      <c r="G64" s="48"/>
    </row>
    <row r="65" spans="1:7" ht="15" customHeight="1" x14ac:dyDescent="0.25">
      <c r="A65" s="9"/>
      <c r="G65" s="48"/>
    </row>
    <row r="66" spans="1:7" ht="150" x14ac:dyDescent="0.25">
      <c r="A66" s="9" t="s">
        <v>91</v>
      </c>
      <c r="B66" s="1" t="s">
        <v>349</v>
      </c>
      <c r="C66" s="2" t="s">
        <v>5</v>
      </c>
      <c r="D66" s="6">
        <v>30</v>
      </c>
      <c r="E66" s="3">
        <v>0</v>
      </c>
      <c r="F66" s="4">
        <f t="shared" si="3"/>
        <v>0</v>
      </c>
      <c r="G66" s="48"/>
    </row>
    <row r="67" spans="1:7" x14ac:dyDescent="0.25">
      <c r="A67" s="9"/>
      <c r="G67" s="48"/>
    </row>
    <row r="68" spans="1:7" ht="150" customHeight="1" x14ac:dyDescent="0.25">
      <c r="A68" s="37" t="s">
        <v>92</v>
      </c>
      <c r="B68" s="28" t="s">
        <v>350</v>
      </c>
      <c r="C68" s="29" t="s">
        <v>5</v>
      </c>
      <c r="D68" s="30">
        <v>30</v>
      </c>
      <c r="E68" s="3">
        <v>0</v>
      </c>
      <c r="F68" s="4">
        <f t="shared" si="3"/>
        <v>0</v>
      </c>
      <c r="G68" s="48"/>
    </row>
    <row r="69" spans="1:7" x14ac:dyDescent="0.25">
      <c r="A69" s="102" t="s">
        <v>81</v>
      </c>
      <c r="B69" s="102"/>
      <c r="C69" s="102"/>
      <c r="D69" s="102"/>
      <c r="E69" s="33"/>
      <c r="F69" s="13">
        <f>SUM(F60:F68)</f>
        <v>0</v>
      </c>
      <c r="G69" s="48"/>
    </row>
    <row r="70" spans="1:7" x14ac:dyDescent="0.25">
      <c r="A70" s="7"/>
      <c r="B70" s="5"/>
      <c r="G70" s="48"/>
    </row>
    <row r="71" spans="1:7" x14ac:dyDescent="0.25">
      <c r="A71" s="7"/>
      <c r="B71" s="5"/>
      <c r="G71" s="48"/>
    </row>
    <row r="72" spans="1:7" ht="35.1" customHeight="1" x14ac:dyDescent="0.25">
      <c r="A72" s="38" t="s">
        <v>93</v>
      </c>
      <c r="B72" s="100" t="s">
        <v>116</v>
      </c>
      <c r="C72" s="100"/>
      <c r="D72" s="100"/>
      <c r="E72" s="100"/>
      <c r="F72" s="100"/>
      <c r="G72" s="48"/>
    </row>
    <row r="73" spans="1:7" x14ac:dyDescent="0.25">
      <c r="A73" s="41" t="s">
        <v>94</v>
      </c>
      <c r="B73" s="5" t="s">
        <v>98</v>
      </c>
      <c r="G73" s="48"/>
    </row>
    <row r="74" spans="1:7" ht="30" x14ac:dyDescent="0.25">
      <c r="A74" s="9" t="s">
        <v>117</v>
      </c>
      <c r="B74" s="44" t="s">
        <v>358</v>
      </c>
      <c r="C74" s="2" t="s">
        <v>11</v>
      </c>
      <c r="D74" s="6">
        <v>1</v>
      </c>
      <c r="E74" s="3">
        <v>0</v>
      </c>
      <c r="F74" s="4">
        <f>E74*D74</f>
        <v>0</v>
      </c>
      <c r="G74" s="48"/>
    </row>
    <row r="75" spans="1:7" x14ac:dyDescent="0.25">
      <c r="A75" s="9"/>
      <c r="B75" s="44"/>
      <c r="G75" s="48"/>
    </row>
    <row r="76" spans="1:7" ht="30" x14ac:dyDescent="0.25">
      <c r="A76" s="9" t="s">
        <v>118</v>
      </c>
      <c r="B76" s="1" t="s">
        <v>28</v>
      </c>
      <c r="C76" s="2" t="s">
        <v>5</v>
      </c>
      <c r="D76" s="6">
        <v>12.5</v>
      </c>
      <c r="E76" s="3">
        <v>0</v>
      </c>
      <c r="F76" s="4">
        <f t="shared" ref="F76:F138" si="4">E76*D76</f>
        <v>0</v>
      </c>
      <c r="G76" s="48"/>
    </row>
    <row r="77" spans="1:7" x14ac:dyDescent="0.25">
      <c r="A77" s="9"/>
      <c r="G77" s="48"/>
    </row>
    <row r="78" spans="1:7" x14ac:dyDescent="0.25">
      <c r="A78" s="9" t="s">
        <v>119</v>
      </c>
      <c r="B78" s="1" t="s">
        <v>37</v>
      </c>
      <c r="C78" s="2" t="s">
        <v>5</v>
      </c>
      <c r="D78" s="6">
        <v>43</v>
      </c>
      <c r="E78" s="3">
        <v>0</v>
      </c>
      <c r="F78" s="4">
        <f t="shared" si="4"/>
        <v>0</v>
      </c>
      <c r="G78" s="48"/>
    </row>
    <row r="79" spans="1:7" x14ac:dyDescent="0.25">
      <c r="A79" s="9"/>
      <c r="G79" s="48"/>
    </row>
    <row r="80" spans="1:7" ht="105" x14ac:dyDescent="0.25">
      <c r="A80" s="9" t="s">
        <v>120</v>
      </c>
      <c r="B80" s="1" t="s">
        <v>302</v>
      </c>
      <c r="C80" s="2" t="s">
        <v>5</v>
      </c>
      <c r="D80" s="6">
        <v>12.5</v>
      </c>
      <c r="E80" s="3">
        <v>0</v>
      </c>
      <c r="F80" s="4">
        <f t="shared" si="4"/>
        <v>0</v>
      </c>
      <c r="G80" s="48"/>
    </row>
    <row r="81" spans="1:7" x14ac:dyDescent="0.25">
      <c r="A81" s="9"/>
      <c r="G81" s="48"/>
    </row>
    <row r="82" spans="1:7" ht="105" x14ac:dyDescent="0.25">
      <c r="A82" s="9" t="s">
        <v>121</v>
      </c>
      <c r="B82" s="1" t="s">
        <v>339</v>
      </c>
      <c r="C82" s="2" t="s">
        <v>5</v>
      </c>
      <c r="D82" s="6">
        <v>30.5</v>
      </c>
      <c r="E82" s="3">
        <v>0</v>
      </c>
      <c r="F82" s="4">
        <f t="shared" si="4"/>
        <v>0</v>
      </c>
      <c r="G82" s="48"/>
    </row>
    <row r="83" spans="1:7" x14ac:dyDescent="0.25">
      <c r="A83" s="9"/>
      <c r="G83" s="48"/>
    </row>
    <row r="84" spans="1:7" ht="105" x14ac:dyDescent="0.25">
      <c r="A84" s="9" t="s">
        <v>122</v>
      </c>
      <c r="B84" s="1" t="s">
        <v>340</v>
      </c>
      <c r="C84" s="2" t="s">
        <v>5</v>
      </c>
      <c r="D84" s="6">
        <v>12.5</v>
      </c>
      <c r="E84" s="3">
        <v>0</v>
      </c>
      <c r="F84" s="4">
        <f t="shared" si="4"/>
        <v>0</v>
      </c>
      <c r="G84" s="48"/>
    </row>
    <row r="85" spans="1:7" x14ac:dyDescent="0.25">
      <c r="A85" s="9"/>
      <c r="G85" s="48"/>
    </row>
    <row r="86" spans="1:7" x14ac:dyDescent="0.25">
      <c r="A86" s="9" t="s">
        <v>123</v>
      </c>
      <c r="B86" s="1" t="s">
        <v>36</v>
      </c>
      <c r="C86" s="2" t="s">
        <v>5</v>
      </c>
      <c r="D86" s="6">
        <v>43</v>
      </c>
      <c r="E86" s="3">
        <v>0</v>
      </c>
      <c r="F86" s="4">
        <f t="shared" si="4"/>
        <v>0</v>
      </c>
      <c r="G86" s="48"/>
    </row>
    <row r="87" spans="1:7" x14ac:dyDescent="0.25">
      <c r="A87" s="9"/>
      <c r="G87" s="48"/>
    </row>
    <row r="88" spans="1:7" ht="60" x14ac:dyDescent="0.25">
      <c r="A88" s="9" t="s">
        <v>124</v>
      </c>
      <c r="B88" s="44" t="s">
        <v>305</v>
      </c>
      <c r="C88" s="2" t="s">
        <v>5</v>
      </c>
      <c r="D88" s="6">
        <v>43</v>
      </c>
      <c r="E88" s="3">
        <v>0</v>
      </c>
      <c r="F88" s="4">
        <f t="shared" si="4"/>
        <v>0</v>
      </c>
      <c r="G88" s="48"/>
    </row>
    <row r="89" spans="1:7" x14ac:dyDescent="0.25">
      <c r="A89" s="9"/>
      <c r="B89" s="44"/>
      <c r="G89" s="48"/>
    </row>
    <row r="90" spans="1:7" ht="105" x14ac:dyDescent="0.25">
      <c r="A90" s="9" t="s">
        <v>125</v>
      </c>
      <c r="B90" s="1" t="s">
        <v>306</v>
      </c>
      <c r="G90" s="48"/>
    </row>
    <row r="91" spans="1:7" x14ac:dyDescent="0.25">
      <c r="A91" s="9"/>
      <c r="B91" s="1" t="s">
        <v>42</v>
      </c>
      <c r="C91" s="2" t="s">
        <v>29</v>
      </c>
      <c r="D91" s="6">
        <v>1</v>
      </c>
      <c r="E91" s="3">
        <v>0</v>
      </c>
      <c r="F91" s="4">
        <f t="shared" si="4"/>
        <v>0</v>
      </c>
      <c r="G91" s="48"/>
    </row>
    <row r="92" spans="1:7" x14ac:dyDescent="0.25">
      <c r="A92" s="9"/>
      <c r="G92" s="48"/>
    </row>
    <row r="93" spans="1:7" ht="90" x14ac:dyDescent="0.25">
      <c r="A93" s="9" t="s">
        <v>126</v>
      </c>
      <c r="B93" s="1" t="s">
        <v>365</v>
      </c>
      <c r="G93" s="48"/>
    </row>
    <row r="94" spans="1:7" x14ac:dyDescent="0.25">
      <c r="A94" s="9"/>
      <c r="B94" s="1" t="s">
        <v>111</v>
      </c>
      <c r="C94" s="2" t="s">
        <v>29</v>
      </c>
      <c r="D94" s="6">
        <v>1</v>
      </c>
      <c r="E94" s="3">
        <v>0</v>
      </c>
      <c r="F94" s="4">
        <f t="shared" si="4"/>
        <v>0</v>
      </c>
      <c r="G94" s="48"/>
    </row>
    <row r="95" spans="1:7" x14ac:dyDescent="0.25">
      <c r="A95" s="9"/>
      <c r="G95" s="48"/>
    </row>
    <row r="96" spans="1:7" ht="102.75" customHeight="1" x14ac:dyDescent="0.25">
      <c r="A96" s="9" t="s">
        <v>127</v>
      </c>
      <c r="B96" s="1" t="s">
        <v>351</v>
      </c>
      <c r="C96" s="2" t="s">
        <v>5</v>
      </c>
      <c r="D96" s="6">
        <v>12.5</v>
      </c>
      <c r="E96" s="3">
        <v>0</v>
      </c>
      <c r="F96" s="4">
        <f t="shared" si="4"/>
        <v>0</v>
      </c>
      <c r="G96" s="48"/>
    </row>
    <row r="97" spans="1:7" ht="15" customHeight="1" x14ac:dyDescent="0.25">
      <c r="A97" s="9"/>
      <c r="G97" s="48"/>
    </row>
    <row r="98" spans="1:7" ht="60" x14ac:dyDescent="0.25">
      <c r="A98" s="9" t="s">
        <v>128</v>
      </c>
      <c r="B98" s="44" t="s">
        <v>305</v>
      </c>
      <c r="C98" s="2" t="s">
        <v>5</v>
      </c>
      <c r="D98" s="6">
        <v>43</v>
      </c>
      <c r="E98" s="3">
        <v>0</v>
      </c>
      <c r="F98" s="4">
        <f t="shared" si="4"/>
        <v>0</v>
      </c>
      <c r="G98" s="48"/>
    </row>
    <row r="99" spans="1:7" x14ac:dyDescent="0.25">
      <c r="A99" s="9"/>
      <c r="B99" s="44"/>
      <c r="G99" s="48"/>
    </row>
    <row r="100" spans="1:7" ht="45" x14ac:dyDescent="0.25">
      <c r="A100" s="9" t="s">
        <v>129</v>
      </c>
      <c r="B100" s="1" t="s">
        <v>67</v>
      </c>
      <c r="C100" s="2" t="s">
        <v>5</v>
      </c>
      <c r="D100" s="6">
        <v>7.3</v>
      </c>
      <c r="E100" s="3">
        <v>0</v>
      </c>
      <c r="F100" s="4">
        <f t="shared" si="4"/>
        <v>0</v>
      </c>
      <c r="G100" s="48"/>
    </row>
    <row r="101" spans="1:7" x14ac:dyDescent="0.25">
      <c r="A101" s="9"/>
      <c r="G101" s="48"/>
    </row>
    <row r="102" spans="1:7" x14ac:dyDescent="0.25">
      <c r="A102" s="9" t="s">
        <v>130</v>
      </c>
      <c r="B102" s="1" t="s">
        <v>37</v>
      </c>
      <c r="C102" s="2" t="s">
        <v>5</v>
      </c>
      <c r="D102" s="6">
        <v>31.5</v>
      </c>
      <c r="E102" s="3">
        <v>0</v>
      </c>
      <c r="F102" s="4">
        <f t="shared" si="4"/>
        <v>0</v>
      </c>
      <c r="G102" s="48"/>
    </row>
    <row r="103" spans="1:7" x14ac:dyDescent="0.25">
      <c r="A103" s="9"/>
      <c r="G103" s="48"/>
    </row>
    <row r="104" spans="1:7" ht="105" x14ac:dyDescent="0.25">
      <c r="A104" s="9" t="s">
        <v>131</v>
      </c>
      <c r="B104" s="1" t="s">
        <v>302</v>
      </c>
      <c r="C104" s="2" t="s">
        <v>5</v>
      </c>
      <c r="D104" s="6">
        <v>7.3</v>
      </c>
      <c r="E104" s="3">
        <v>0</v>
      </c>
      <c r="F104" s="4">
        <f t="shared" si="4"/>
        <v>0</v>
      </c>
      <c r="G104" s="48"/>
    </row>
    <row r="105" spans="1:7" x14ac:dyDescent="0.25">
      <c r="A105" s="9"/>
      <c r="G105" s="48"/>
    </row>
    <row r="106" spans="1:7" ht="105" x14ac:dyDescent="0.25">
      <c r="A106" s="9" t="s">
        <v>132</v>
      </c>
      <c r="B106" s="1" t="s">
        <v>303</v>
      </c>
      <c r="C106" s="2" t="s">
        <v>5</v>
      </c>
      <c r="D106" s="6">
        <v>24.2</v>
      </c>
      <c r="E106" s="3">
        <v>0</v>
      </c>
      <c r="F106" s="4">
        <f t="shared" si="4"/>
        <v>0</v>
      </c>
      <c r="G106" s="48"/>
    </row>
    <row r="107" spans="1:7" x14ac:dyDescent="0.25">
      <c r="A107" s="9"/>
      <c r="G107" s="48"/>
    </row>
    <row r="108" spans="1:7" ht="105" x14ac:dyDescent="0.25">
      <c r="A108" s="9" t="s">
        <v>133</v>
      </c>
      <c r="B108" s="1" t="s">
        <v>304</v>
      </c>
      <c r="C108" s="2" t="s">
        <v>5</v>
      </c>
      <c r="D108" s="6">
        <v>7.3</v>
      </c>
      <c r="E108" s="3">
        <v>0</v>
      </c>
      <c r="F108" s="4">
        <f t="shared" si="4"/>
        <v>0</v>
      </c>
      <c r="G108" s="48"/>
    </row>
    <row r="109" spans="1:7" x14ac:dyDescent="0.25">
      <c r="A109" s="9"/>
      <c r="G109" s="48"/>
    </row>
    <row r="110" spans="1:7" x14ac:dyDescent="0.25">
      <c r="A110" s="9" t="s">
        <v>134</v>
      </c>
      <c r="B110" s="1" t="s">
        <v>36</v>
      </c>
      <c r="C110" s="2" t="s">
        <v>5</v>
      </c>
      <c r="D110" s="6">
        <v>31.5</v>
      </c>
      <c r="E110" s="3">
        <v>0</v>
      </c>
      <c r="F110" s="4">
        <f t="shared" si="4"/>
        <v>0</v>
      </c>
      <c r="G110" s="48"/>
    </row>
    <row r="111" spans="1:7" x14ac:dyDescent="0.25">
      <c r="A111" s="9"/>
      <c r="G111" s="48"/>
    </row>
    <row r="112" spans="1:7" ht="60" x14ac:dyDescent="0.25">
      <c r="A112" s="9" t="s">
        <v>135</v>
      </c>
      <c r="B112" s="1" t="s">
        <v>366</v>
      </c>
      <c r="G112" s="48"/>
    </row>
    <row r="113" spans="1:7" x14ac:dyDescent="0.25">
      <c r="A113" s="9"/>
      <c r="B113" s="1" t="s">
        <v>42</v>
      </c>
      <c r="C113" s="2" t="s">
        <v>29</v>
      </c>
      <c r="D113" s="6">
        <v>1</v>
      </c>
      <c r="E113" s="3">
        <v>0</v>
      </c>
      <c r="F113" s="4">
        <f t="shared" si="4"/>
        <v>0</v>
      </c>
      <c r="G113" s="48"/>
    </row>
    <row r="114" spans="1:7" x14ac:dyDescent="0.25">
      <c r="A114" s="9"/>
      <c r="G114" s="48"/>
    </row>
    <row r="115" spans="1:7" ht="90" x14ac:dyDescent="0.25">
      <c r="A115" s="9" t="s">
        <v>136</v>
      </c>
      <c r="B115" s="1" t="s">
        <v>367</v>
      </c>
      <c r="G115" s="48"/>
    </row>
    <row r="116" spans="1:7" x14ac:dyDescent="0.25">
      <c r="A116" s="9"/>
      <c r="B116" s="1" t="s">
        <v>111</v>
      </c>
      <c r="C116" s="2" t="s">
        <v>29</v>
      </c>
      <c r="D116" s="6">
        <v>1</v>
      </c>
      <c r="E116" s="3">
        <v>0</v>
      </c>
      <c r="F116" s="4">
        <f t="shared" si="4"/>
        <v>0</v>
      </c>
      <c r="G116" s="48"/>
    </row>
    <row r="117" spans="1:7" x14ac:dyDescent="0.25">
      <c r="A117" s="9"/>
      <c r="G117" s="48"/>
    </row>
    <row r="118" spans="1:7" ht="102.75" customHeight="1" x14ac:dyDescent="0.25">
      <c r="A118" s="9" t="s">
        <v>137</v>
      </c>
      <c r="B118" s="1" t="s">
        <v>351</v>
      </c>
      <c r="C118" s="2" t="s">
        <v>5</v>
      </c>
      <c r="D118" s="6">
        <v>7.3</v>
      </c>
      <c r="E118" s="3">
        <v>0</v>
      </c>
      <c r="F118" s="4">
        <f t="shared" si="4"/>
        <v>0</v>
      </c>
      <c r="G118" s="48"/>
    </row>
    <row r="119" spans="1:7" ht="15" customHeight="1" x14ac:dyDescent="0.25">
      <c r="A119" s="9"/>
      <c r="G119" s="48"/>
    </row>
    <row r="120" spans="1:7" ht="60" x14ac:dyDescent="0.25">
      <c r="A120" s="9" t="s">
        <v>138</v>
      </c>
      <c r="B120" s="44" t="s">
        <v>305</v>
      </c>
      <c r="C120" s="2" t="s">
        <v>5</v>
      </c>
      <c r="D120" s="6">
        <v>31.5</v>
      </c>
      <c r="E120" s="3">
        <v>0</v>
      </c>
      <c r="F120" s="4">
        <f t="shared" si="4"/>
        <v>0</v>
      </c>
      <c r="G120" s="48"/>
    </row>
    <row r="121" spans="1:7" x14ac:dyDescent="0.25">
      <c r="A121" s="9"/>
      <c r="B121" s="44"/>
      <c r="G121" s="48"/>
    </row>
    <row r="122" spans="1:7" ht="120" x14ac:dyDescent="0.25">
      <c r="A122" s="9" t="s">
        <v>139</v>
      </c>
      <c r="B122" s="1" t="s">
        <v>341</v>
      </c>
      <c r="C122" s="2" t="s">
        <v>5</v>
      </c>
      <c r="D122" s="6">
        <v>8.8000000000000007</v>
      </c>
      <c r="E122" s="3">
        <v>0</v>
      </c>
      <c r="F122" s="4">
        <f t="shared" si="4"/>
        <v>0</v>
      </c>
      <c r="G122" s="48"/>
    </row>
    <row r="123" spans="1:7" x14ac:dyDescent="0.25">
      <c r="A123" s="9"/>
      <c r="G123" s="48"/>
    </row>
    <row r="124" spans="1:7" ht="120" customHeight="1" x14ac:dyDescent="0.25">
      <c r="A124" s="9" t="s">
        <v>140</v>
      </c>
      <c r="B124" s="1" t="s">
        <v>307</v>
      </c>
      <c r="G124" s="48"/>
    </row>
    <row r="125" spans="1:7" x14ac:dyDescent="0.25">
      <c r="A125" s="9"/>
      <c r="B125" s="1" t="s">
        <v>43</v>
      </c>
      <c r="C125" s="2" t="s">
        <v>29</v>
      </c>
      <c r="D125" s="6">
        <v>1</v>
      </c>
      <c r="E125" s="3">
        <v>0</v>
      </c>
      <c r="F125" s="4">
        <f t="shared" si="4"/>
        <v>0</v>
      </c>
      <c r="G125" s="48"/>
    </row>
    <row r="126" spans="1:7" ht="75" x14ac:dyDescent="0.25">
      <c r="A126" s="9"/>
      <c r="B126" s="1" t="s">
        <v>352</v>
      </c>
      <c r="C126" s="2" t="s">
        <v>29</v>
      </c>
      <c r="D126" s="6">
        <v>1</v>
      </c>
      <c r="E126" s="3">
        <v>0</v>
      </c>
      <c r="F126" s="4">
        <f t="shared" si="4"/>
        <v>0</v>
      </c>
      <c r="G126" s="48"/>
    </row>
    <row r="127" spans="1:7" x14ac:dyDescent="0.25">
      <c r="A127" s="9"/>
      <c r="G127" s="48"/>
    </row>
    <row r="128" spans="1:7" ht="30" x14ac:dyDescent="0.25">
      <c r="A128" s="9" t="s">
        <v>141</v>
      </c>
      <c r="B128" s="1" t="s">
        <v>45</v>
      </c>
      <c r="C128" s="2" t="s">
        <v>10</v>
      </c>
      <c r="D128" s="6">
        <v>1.5</v>
      </c>
      <c r="E128" s="3">
        <v>0</v>
      </c>
      <c r="F128" s="4">
        <f t="shared" si="4"/>
        <v>0</v>
      </c>
      <c r="G128" s="48"/>
    </row>
    <row r="129" spans="1:7" x14ac:dyDescent="0.25">
      <c r="A129" s="9"/>
      <c r="G129" s="48"/>
    </row>
    <row r="130" spans="1:7" ht="30" x14ac:dyDescent="0.25">
      <c r="A130" s="9" t="s">
        <v>142</v>
      </c>
      <c r="B130" s="1" t="s">
        <v>44</v>
      </c>
      <c r="C130" s="2" t="s">
        <v>11</v>
      </c>
      <c r="D130" s="6">
        <v>1</v>
      </c>
      <c r="E130" s="3">
        <v>0</v>
      </c>
      <c r="F130" s="4">
        <f t="shared" si="4"/>
        <v>0</v>
      </c>
      <c r="G130" s="48"/>
    </row>
    <row r="131" spans="1:7" x14ac:dyDescent="0.25">
      <c r="A131" s="9"/>
      <c r="G131" s="48"/>
    </row>
    <row r="132" spans="1:7" ht="30" x14ac:dyDescent="0.25">
      <c r="A132" s="9" t="s">
        <v>143</v>
      </c>
      <c r="B132" s="1" t="s">
        <v>46</v>
      </c>
      <c r="C132" s="2" t="s">
        <v>5</v>
      </c>
      <c r="D132" s="6">
        <v>11.2</v>
      </c>
      <c r="E132" s="3">
        <v>0</v>
      </c>
      <c r="F132" s="4">
        <f t="shared" si="4"/>
        <v>0</v>
      </c>
      <c r="G132" s="48"/>
    </row>
    <row r="133" spans="1:7" x14ac:dyDescent="0.25">
      <c r="A133" s="9"/>
      <c r="G133" s="48"/>
    </row>
    <row r="134" spans="1:7" ht="30" x14ac:dyDescent="0.25">
      <c r="A134" s="9" t="s">
        <v>144</v>
      </c>
      <c r="B134" s="1" t="s">
        <v>47</v>
      </c>
      <c r="C134" s="2" t="s">
        <v>7</v>
      </c>
      <c r="D134" s="6">
        <v>120</v>
      </c>
      <c r="E134" s="3">
        <v>0</v>
      </c>
      <c r="F134" s="4">
        <f t="shared" si="4"/>
        <v>0</v>
      </c>
      <c r="G134" s="48"/>
    </row>
    <row r="135" spans="1:7" x14ac:dyDescent="0.25">
      <c r="A135" s="9"/>
      <c r="G135" s="48"/>
    </row>
    <row r="136" spans="1:7" ht="45" x14ac:dyDescent="0.25">
      <c r="A136" s="9" t="s">
        <v>145</v>
      </c>
      <c r="B136" s="1" t="s">
        <v>49</v>
      </c>
      <c r="C136" s="2" t="s">
        <v>10</v>
      </c>
      <c r="D136" s="6">
        <v>6</v>
      </c>
      <c r="E136" s="3">
        <v>0</v>
      </c>
      <c r="F136" s="4">
        <f t="shared" si="4"/>
        <v>0</v>
      </c>
      <c r="G136" s="48"/>
    </row>
    <row r="137" spans="1:7" x14ac:dyDescent="0.25">
      <c r="A137" s="9"/>
      <c r="G137" s="48"/>
    </row>
    <row r="138" spans="1:7" ht="30" x14ac:dyDescent="0.25">
      <c r="A138" s="9" t="s">
        <v>146</v>
      </c>
      <c r="B138" s="1" t="s">
        <v>48</v>
      </c>
      <c r="C138" s="2" t="s">
        <v>5</v>
      </c>
      <c r="D138" s="6">
        <v>15</v>
      </c>
      <c r="E138" s="3">
        <v>0</v>
      </c>
      <c r="F138" s="4">
        <f t="shared" si="4"/>
        <v>0</v>
      </c>
      <c r="G138" s="48"/>
    </row>
    <row r="139" spans="1:7" x14ac:dyDescent="0.25">
      <c r="A139" s="9"/>
      <c r="G139" s="48"/>
    </row>
    <row r="140" spans="1:7" x14ac:dyDescent="0.25">
      <c r="A140" s="41" t="s">
        <v>27</v>
      </c>
      <c r="B140" s="47" t="s">
        <v>99</v>
      </c>
      <c r="G140" s="48"/>
    </row>
    <row r="141" spans="1:7" ht="30" x14ac:dyDescent="0.25">
      <c r="A141" s="10" t="s">
        <v>147</v>
      </c>
      <c r="B141" s="1" t="s">
        <v>28</v>
      </c>
      <c r="C141" s="2" t="s">
        <v>5</v>
      </c>
      <c r="D141" s="6">
        <v>46</v>
      </c>
      <c r="E141" s="3">
        <v>0</v>
      </c>
      <c r="F141" s="4">
        <f t="shared" ref="F141:F201" si="5">E141*D141</f>
        <v>0</v>
      </c>
      <c r="G141" s="48"/>
    </row>
    <row r="142" spans="1:7" x14ac:dyDescent="0.25">
      <c r="A142" s="10"/>
      <c r="G142" s="48"/>
    </row>
    <row r="143" spans="1:7" x14ac:dyDescent="0.25">
      <c r="A143" s="10" t="s">
        <v>148</v>
      </c>
      <c r="B143" s="1" t="s">
        <v>37</v>
      </c>
      <c r="C143" s="2" t="s">
        <v>5</v>
      </c>
      <c r="D143" s="6">
        <v>255</v>
      </c>
      <c r="E143" s="3">
        <v>0</v>
      </c>
      <c r="F143" s="4">
        <f t="shared" si="5"/>
        <v>0</v>
      </c>
      <c r="G143" s="48"/>
    </row>
    <row r="144" spans="1:7" x14ac:dyDescent="0.25">
      <c r="A144" s="10"/>
      <c r="G144" s="48"/>
    </row>
    <row r="145" spans="1:7" x14ac:dyDescent="0.25">
      <c r="A145" s="10" t="s">
        <v>149</v>
      </c>
      <c r="B145" s="1" t="s">
        <v>36</v>
      </c>
      <c r="C145" s="2" t="s">
        <v>5</v>
      </c>
      <c r="D145" s="6">
        <v>255</v>
      </c>
      <c r="E145" s="3">
        <v>0</v>
      </c>
      <c r="F145" s="4">
        <f t="shared" si="5"/>
        <v>0</v>
      </c>
      <c r="G145" s="48"/>
    </row>
    <row r="146" spans="1:7" x14ac:dyDescent="0.25">
      <c r="A146" s="10"/>
      <c r="G146" s="48"/>
    </row>
    <row r="147" spans="1:7" ht="105" x14ac:dyDescent="0.25">
      <c r="A147" s="10" t="s">
        <v>150</v>
      </c>
      <c r="B147" s="1" t="s">
        <v>302</v>
      </c>
      <c r="C147" s="2" t="s">
        <v>5</v>
      </c>
      <c r="D147" s="6">
        <v>46</v>
      </c>
      <c r="E147" s="3">
        <v>0</v>
      </c>
      <c r="F147" s="4">
        <f t="shared" si="5"/>
        <v>0</v>
      </c>
      <c r="G147" s="48"/>
    </row>
    <row r="148" spans="1:7" x14ac:dyDescent="0.25">
      <c r="A148" s="10"/>
      <c r="G148" s="48"/>
    </row>
    <row r="149" spans="1:7" ht="30" x14ac:dyDescent="0.25">
      <c r="A149" s="10" t="s">
        <v>151</v>
      </c>
      <c r="B149" s="1" t="s">
        <v>65</v>
      </c>
      <c r="C149" s="2" t="s">
        <v>66</v>
      </c>
      <c r="D149" s="6">
        <v>50</v>
      </c>
      <c r="E149" s="3">
        <v>0</v>
      </c>
      <c r="F149" s="4">
        <f t="shared" si="5"/>
        <v>0</v>
      </c>
      <c r="G149" s="48"/>
    </row>
    <row r="150" spans="1:7" x14ac:dyDescent="0.25">
      <c r="A150" s="10"/>
      <c r="G150" s="48"/>
    </row>
    <row r="151" spans="1:7" ht="60" x14ac:dyDescent="0.25">
      <c r="A151" s="10" t="s">
        <v>152</v>
      </c>
      <c r="B151" s="44" t="s">
        <v>305</v>
      </c>
      <c r="C151" s="2" t="s">
        <v>5</v>
      </c>
      <c r="D151" s="6">
        <v>255</v>
      </c>
      <c r="E151" s="3">
        <v>0</v>
      </c>
      <c r="F151" s="4">
        <f t="shared" si="5"/>
        <v>0</v>
      </c>
      <c r="G151" s="48"/>
    </row>
    <row r="152" spans="1:7" x14ac:dyDescent="0.25">
      <c r="A152" s="10"/>
      <c r="B152" s="44"/>
      <c r="G152" s="48"/>
    </row>
    <row r="153" spans="1:7" ht="90" x14ac:dyDescent="0.25">
      <c r="A153" s="10" t="s">
        <v>153</v>
      </c>
      <c r="B153" s="1" t="s">
        <v>364</v>
      </c>
      <c r="G153" s="48"/>
    </row>
    <row r="154" spans="1:7" x14ac:dyDescent="0.25">
      <c r="A154" s="10"/>
      <c r="B154" s="1" t="s">
        <v>368</v>
      </c>
      <c r="C154" s="2" t="s">
        <v>29</v>
      </c>
      <c r="D154" s="6">
        <v>2</v>
      </c>
      <c r="E154" s="3">
        <v>0</v>
      </c>
      <c r="F154" s="4">
        <f t="shared" si="5"/>
        <v>0</v>
      </c>
      <c r="G154" s="48"/>
    </row>
    <row r="155" spans="1:7" x14ac:dyDescent="0.25">
      <c r="A155" s="10"/>
      <c r="B155" s="1" t="s">
        <v>369</v>
      </c>
      <c r="C155" s="2" t="s">
        <v>29</v>
      </c>
      <c r="D155" s="6">
        <v>2</v>
      </c>
      <c r="E155" s="3">
        <v>0</v>
      </c>
      <c r="F155" s="4">
        <f t="shared" si="5"/>
        <v>0</v>
      </c>
      <c r="G155" s="48"/>
    </row>
    <row r="156" spans="1:7" x14ac:dyDescent="0.25">
      <c r="A156" s="10"/>
      <c r="B156" s="1" t="s">
        <v>370</v>
      </c>
      <c r="C156" s="2" t="s">
        <v>29</v>
      </c>
      <c r="D156" s="6">
        <v>2</v>
      </c>
      <c r="E156" s="3">
        <v>0</v>
      </c>
      <c r="F156" s="4">
        <f t="shared" si="5"/>
        <v>0</v>
      </c>
      <c r="G156" s="48"/>
    </row>
    <row r="157" spans="1:7" x14ac:dyDescent="0.25">
      <c r="A157" s="10"/>
      <c r="B157" s="1" t="s">
        <v>371</v>
      </c>
      <c r="C157" s="2" t="s">
        <v>29</v>
      </c>
      <c r="D157" s="6">
        <v>2</v>
      </c>
      <c r="E157" s="3">
        <v>0</v>
      </c>
      <c r="F157" s="4">
        <f t="shared" si="5"/>
        <v>0</v>
      </c>
      <c r="G157" s="48"/>
    </row>
    <row r="158" spans="1:7" x14ac:dyDescent="0.25">
      <c r="A158" s="10"/>
      <c r="B158" s="1" t="s">
        <v>372</v>
      </c>
      <c r="C158" s="2" t="s">
        <v>29</v>
      </c>
      <c r="D158" s="6">
        <v>1</v>
      </c>
      <c r="E158" s="3">
        <v>0</v>
      </c>
      <c r="F158" s="4">
        <f t="shared" si="5"/>
        <v>0</v>
      </c>
      <c r="G158" s="48"/>
    </row>
    <row r="159" spans="1:7" x14ac:dyDescent="0.25">
      <c r="A159" s="10"/>
      <c r="G159" s="48"/>
    </row>
    <row r="160" spans="1:7" ht="90" x14ac:dyDescent="0.25">
      <c r="A160" s="10" t="s">
        <v>154</v>
      </c>
      <c r="B160" s="1" t="s">
        <v>342</v>
      </c>
      <c r="G160" s="48"/>
    </row>
    <row r="161" spans="1:7" x14ac:dyDescent="0.25">
      <c r="A161" s="10"/>
      <c r="B161" s="1" t="s">
        <v>30</v>
      </c>
      <c r="C161" s="2" t="s">
        <v>29</v>
      </c>
      <c r="D161" s="6">
        <v>2</v>
      </c>
      <c r="E161" s="3">
        <v>0</v>
      </c>
      <c r="F161" s="4">
        <f t="shared" si="5"/>
        <v>0</v>
      </c>
      <c r="G161" s="48"/>
    </row>
    <row r="162" spans="1:7" x14ac:dyDescent="0.25">
      <c r="A162" s="10"/>
      <c r="B162" s="1" t="s">
        <v>31</v>
      </c>
      <c r="C162" s="2" t="s">
        <v>29</v>
      </c>
      <c r="D162" s="6">
        <v>1</v>
      </c>
      <c r="E162" s="3">
        <v>0</v>
      </c>
      <c r="F162" s="4">
        <f t="shared" si="5"/>
        <v>0</v>
      </c>
      <c r="G162" s="48"/>
    </row>
    <row r="163" spans="1:7" x14ac:dyDescent="0.25">
      <c r="A163" s="10"/>
      <c r="B163" s="1" t="s">
        <v>32</v>
      </c>
      <c r="C163" s="2" t="s">
        <v>29</v>
      </c>
      <c r="D163" s="6">
        <v>2</v>
      </c>
      <c r="E163" s="3">
        <v>0</v>
      </c>
      <c r="F163" s="4">
        <f t="shared" si="5"/>
        <v>0</v>
      </c>
      <c r="G163" s="48"/>
    </row>
    <row r="164" spans="1:7" x14ac:dyDescent="0.25">
      <c r="A164" s="10"/>
      <c r="G164" s="48"/>
    </row>
    <row r="165" spans="1:7" ht="90" x14ac:dyDescent="0.25">
      <c r="A165" s="10" t="s">
        <v>155</v>
      </c>
      <c r="B165" s="1" t="s">
        <v>343</v>
      </c>
      <c r="G165" s="48"/>
    </row>
    <row r="166" spans="1:7" x14ac:dyDescent="0.25">
      <c r="A166" s="10"/>
      <c r="B166" s="1" t="s">
        <v>33</v>
      </c>
      <c r="C166" s="2" t="s">
        <v>29</v>
      </c>
      <c r="D166" s="6">
        <v>1</v>
      </c>
      <c r="E166" s="3">
        <v>0</v>
      </c>
      <c r="F166" s="4">
        <f t="shared" si="5"/>
        <v>0</v>
      </c>
      <c r="G166" s="48"/>
    </row>
    <row r="167" spans="1:7" x14ac:dyDescent="0.25">
      <c r="A167" s="10"/>
      <c r="B167" s="1" t="s">
        <v>34</v>
      </c>
      <c r="C167" s="2" t="s">
        <v>29</v>
      </c>
      <c r="D167" s="6">
        <v>1</v>
      </c>
      <c r="E167" s="3">
        <v>0</v>
      </c>
      <c r="F167" s="4">
        <f t="shared" si="5"/>
        <v>0</v>
      </c>
      <c r="G167" s="48"/>
    </row>
    <row r="168" spans="1:7" x14ac:dyDescent="0.25">
      <c r="A168" s="10"/>
      <c r="G168" s="48"/>
    </row>
    <row r="169" spans="1:7" x14ac:dyDescent="0.25">
      <c r="A169" s="7" t="s">
        <v>35</v>
      </c>
      <c r="B169" s="47" t="s">
        <v>100</v>
      </c>
      <c r="C169" s="42"/>
      <c r="D169" s="43"/>
      <c r="G169" s="48"/>
    </row>
    <row r="170" spans="1:7" ht="45" x14ac:dyDescent="0.25">
      <c r="A170" s="9" t="s">
        <v>156</v>
      </c>
      <c r="B170" s="1" t="s">
        <v>359</v>
      </c>
      <c r="C170" s="2" t="s">
        <v>5</v>
      </c>
      <c r="D170" s="6">
        <v>35</v>
      </c>
      <c r="E170" s="3">
        <v>0</v>
      </c>
      <c r="F170" s="4">
        <f t="shared" si="5"/>
        <v>0</v>
      </c>
      <c r="G170" s="48"/>
    </row>
    <row r="171" spans="1:7" x14ac:dyDescent="0.25">
      <c r="A171" s="9"/>
      <c r="G171" s="48"/>
    </row>
    <row r="172" spans="1:7" x14ac:dyDescent="0.25">
      <c r="A172" s="9" t="s">
        <v>157</v>
      </c>
      <c r="B172" s="1" t="s">
        <v>37</v>
      </c>
      <c r="C172" s="2" t="s">
        <v>5</v>
      </c>
      <c r="D172" s="6">
        <v>137.6</v>
      </c>
      <c r="E172" s="3">
        <v>0</v>
      </c>
      <c r="F172" s="4">
        <f t="shared" si="5"/>
        <v>0</v>
      </c>
      <c r="G172" s="48"/>
    </row>
    <row r="173" spans="1:7" x14ac:dyDescent="0.25">
      <c r="A173" s="9"/>
      <c r="G173" s="48"/>
    </row>
    <row r="174" spans="1:7" ht="30" x14ac:dyDescent="0.25">
      <c r="A174" s="9" t="s">
        <v>158</v>
      </c>
      <c r="B174" s="1" t="s">
        <v>360</v>
      </c>
      <c r="C174" s="2" t="s">
        <v>11</v>
      </c>
      <c r="D174" s="6">
        <v>1</v>
      </c>
      <c r="E174" s="3">
        <v>0</v>
      </c>
      <c r="F174" s="4">
        <f t="shared" si="5"/>
        <v>0</v>
      </c>
      <c r="G174" s="48"/>
    </row>
    <row r="175" spans="1:7" x14ac:dyDescent="0.25">
      <c r="A175" s="9"/>
      <c r="G175" s="48"/>
    </row>
    <row r="176" spans="1:7" ht="105" x14ac:dyDescent="0.25">
      <c r="A176" s="9" t="s">
        <v>159</v>
      </c>
      <c r="B176" s="1" t="s">
        <v>308</v>
      </c>
      <c r="C176" s="2" t="s">
        <v>5</v>
      </c>
      <c r="D176" s="6">
        <v>102.6</v>
      </c>
      <c r="E176" s="3">
        <v>0</v>
      </c>
      <c r="F176" s="4">
        <f t="shared" si="5"/>
        <v>0</v>
      </c>
      <c r="G176" s="48"/>
    </row>
    <row r="177" spans="1:7" x14ac:dyDescent="0.25">
      <c r="A177" s="9"/>
      <c r="G177" s="48"/>
    </row>
    <row r="178" spans="1:7" ht="105" x14ac:dyDescent="0.25">
      <c r="A178" s="9" t="s">
        <v>160</v>
      </c>
      <c r="B178" s="1" t="s">
        <v>309</v>
      </c>
      <c r="C178" s="2" t="s">
        <v>5</v>
      </c>
      <c r="D178" s="6">
        <v>35</v>
      </c>
      <c r="E178" s="3">
        <v>0</v>
      </c>
      <c r="F178" s="4">
        <f t="shared" si="5"/>
        <v>0</v>
      </c>
      <c r="G178" s="48"/>
    </row>
    <row r="179" spans="1:7" x14ac:dyDescent="0.25">
      <c r="A179" s="9"/>
      <c r="G179" s="48"/>
    </row>
    <row r="180" spans="1:7" x14ac:dyDescent="0.25">
      <c r="A180" s="9" t="s">
        <v>161</v>
      </c>
      <c r="B180" s="1" t="s">
        <v>36</v>
      </c>
      <c r="C180" s="2" t="s">
        <v>5</v>
      </c>
      <c r="D180" s="6">
        <v>137.6</v>
      </c>
      <c r="E180" s="3">
        <v>0</v>
      </c>
      <c r="F180" s="4">
        <f t="shared" si="5"/>
        <v>0</v>
      </c>
      <c r="G180" s="48"/>
    </row>
    <row r="181" spans="1:7" x14ac:dyDescent="0.25">
      <c r="A181" s="9"/>
      <c r="G181" s="48"/>
    </row>
    <row r="182" spans="1:7" ht="105" x14ac:dyDescent="0.25">
      <c r="A182" s="9" t="s">
        <v>162</v>
      </c>
      <c r="B182" s="1" t="s">
        <v>302</v>
      </c>
      <c r="C182" s="2" t="s">
        <v>5</v>
      </c>
      <c r="D182" s="6">
        <v>35</v>
      </c>
      <c r="E182" s="3">
        <v>0</v>
      </c>
      <c r="F182" s="4">
        <f t="shared" si="5"/>
        <v>0</v>
      </c>
      <c r="G182" s="48"/>
    </row>
    <row r="183" spans="1:7" x14ac:dyDescent="0.25">
      <c r="A183" s="9"/>
      <c r="G183" s="48"/>
    </row>
    <row r="184" spans="1:7" ht="45" x14ac:dyDescent="0.25">
      <c r="A184" s="9" t="s">
        <v>163</v>
      </c>
      <c r="B184" s="1" t="s">
        <v>373</v>
      </c>
      <c r="G184" s="48"/>
    </row>
    <row r="185" spans="1:7" x14ac:dyDescent="0.25">
      <c r="A185" s="9"/>
      <c r="B185" s="1" t="s">
        <v>38</v>
      </c>
      <c r="C185" s="2" t="s">
        <v>29</v>
      </c>
      <c r="D185" s="6">
        <v>1</v>
      </c>
      <c r="E185" s="3">
        <v>0</v>
      </c>
      <c r="F185" s="4">
        <f t="shared" si="5"/>
        <v>0</v>
      </c>
      <c r="G185" s="48"/>
    </row>
    <row r="186" spans="1:7" x14ac:dyDescent="0.25">
      <c r="A186" s="9"/>
      <c r="B186" s="1" t="s">
        <v>39</v>
      </c>
      <c r="C186" s="2" t="s">
        <v>29</v>
      </c>
      <c r="D186" s="6">
        <v>1</v>
      </c>
      <c r="E186" s="3">
        <v>0</v>
      </c>
      <c r="F186" s="4">
        <f t="shared" si="5"/>
        <v>0</v>
      </c>
      <c r="G186" s="48"/>
    </row>
    <row r="187" spans="1:7" x14ac:dyDescent="0.25">
      <c r="A187" s="9"/>
      <c r="G187" s="48"/>
    </row>
    <row r="188" spans="1:7" ht="90" x14ac:dyDescent="0.25">
      <c r="A188" s="9" t="s">
        <v>164</v>
      </c>
      <c r="B188" s="1" t="s">
        <v>344</v>
      </c>
      <c r="G188" s="48"/>
    </row>
    <row r="189" spans="1:7" x14ac:dyDescent="0.25">
      <c r="A189" s="9"/>
      <c r="B189" s="1" t="s">
        <v>40</v>
      </c>
      <c r="C189" s="2" t="s">
        <v>29</v>
      </c>
      <c r="D189" s="6">
        <v>3</v>
      </c>
      <c r="E189" s="3">
        <v>0</v>
      </c>
      <c r="F189" s="4">
        <f t="shared" si="5"/>
        <v>0</v>
      </c>
      <c r="G189" s="48"/>
    </row>
    <row r="190" spans="1:7" x14ac:dyDescent="0.25">
      <c r="A190" s="9"/>
      <c r="B190" s="1" t="s">
        <v>41</v>
      </c>
      <c r="C190" s="2" t="s">
        <v>29</v>
      </c>
      <c r="D190" s="6">
        <v>2</v>
      </c>
      <c r="E190" s="3">
        <v>0</v>
      </c>
      <c r="F190" s="4">
        <f t="shared" si="5"/>
        <v>0</v>
      </c>
      <c r="G190" s="48"/>
    </row>
    <row r="191" spans="1:7" x14ac:dyDescent="0.25">
      <c r="A191" s="9"/>
      <c r="G191" s="48"/>
    </row>
    <row r="192" spans="1:7" ht="60" x14ac:dyDescent="0.25">
      <c r="A192" s="9" t="s">
        <v>165</v>
      </c>
      <c r="B192" s="44" t="s">
        <v>305</v>
      </c>
      <c r="C192" s="2" t="s">
        <v>5</v>
      </c>
      <c r="D192" s="6">
        <v>35</v>
      </c>
      <c r="E192" s="3">
        <v>0</v>
      </c>
      <c r="F192" s="4">
        <f t="shared" si="5"/>
        <v>0</v>
      </c>
      <c r="G192" s="48"/>
    </row>
    <row r="193" spans="1:7" x14ac:dyDescent="0.25">
      <c r="A193" s="9"/>
      <c r="B193" s="44"/>
      <c r="G193" s="48"/>
    </row>
    <row r="194" spans="1:7" x14ac:dyDescent="0.25">
      <c r="A194" s="41" t="s">
        <v>95</v>
      </c>
      <c r="B194" s="5" t="s">
        <v>110</v>
      </c>
      <c r="G194" s="48"/>
    </row>
    <row r="195" spans="1:7" ht="30" x14ac:dyDescent="0.25">
      <c r="A195" s="9" t="s">
        <v>166</v>
      </c>
      <c r="B195" s="1" t="s">
        <v>26</v>
      </c>
      <c r="C195" s="2" t="s">
        <v>5</v>
      </c>
      <c r="D195" s="6">
        <v>380</v>
      </c>
      <c r="E195" s="3">
        <v>0</v>
      </c>
      <c r="F195" s="4">
        <f t="shared" si="5"/>
        <v>0</v>
      </c>
      <c r="G195" s="48"/>
    </row>
    <row r="196" spans="1:7" x14ac:dyDescent="0.25">
      <c r="A196" s="9"/>
      <c r="G196" s="48"/>
    </row>
    <row r="197" spans="1:7" ht="90" x14ac:dyDescent="0.25">
      <c r="A197" s="9" t="s">
        <v>167</v>
      </c>
      <c r="B197" s="1" t="s">
        <v>62</v>
      </c>
      <c r="C197" s="2" t="s">
        <v>63</v>
      </c>
      <c r="D197" s="6">
        <v>1</v>
      </c>
      <c r="E197" s="3">
        <v>0</v>
      </c>
      <c r="F197" s="4">
        <f t="shared" si="5"/>
        <v>0</v>
      </c>
      <c r="G197" s="48"/>
    </row>
    <row r="198" spans="1:7" x14ac:dyDescent="0.25">
      <c r="A198" s="9"/>
      <c r="G198" s="48"/>
    </row>
    <row r="199" spans="1:7" ht="30" x14ac:dyDescent="0.25">
      <c r="A199" s="9" t="s">
        <v>168</v>
      </c>
      <c r="B199" s="1" t="s">
        <v>361</v>
      </c>
      <c r="C199" s="2" t="s">
        <v>11</v>
      </c>
      <c r="D199" s="6">
        <v>1</v>
      </c>
      <c r="E199" s="3">
        <v>0</v>
      </c>
      <c r="F199" s="4">
        <f t="shared" si="5"/>
        <v>0</v>
      </c>
      <c r="G199" s="48"/>
    </row>
    <row r="200" spans="1:7" x14ac:dyDescent="0.25">
      <c r="A200" s="9"/>
      <c r="G200" s="48"/>
    </row>
    <row r="201" spans="1:7" ht="60" x14ac:dyDescent="0.25">
      <c r="A201" s="9" t="s">
        <v>169</v>
      </c>
      <c r="B201" s="74" t="s">
        <v>64</v>
      </c>
      <c r="C201" s="2" t="s">
        <v>5</v>
      </c>
      <c r="D201" s="6">
        <v>380</v>
      </c>
      <c r="E201" s="3">
        <v>0</v>
      </c>
      <c r="F201" s="4">
        <f t="shared" si="5"/>
        <v>0</v>
      </c>
      <c r="G201" s="48"/>
    </row>
    <row r="202" spans="1:7" x14ac:dyDescent="0.25">
      <c r="A202" s="9"/>
      <c r="B202" s="74"/>
      <c r="G202" s="48"/>
    </row>
    <row r="203" spans="1:7" ht="60" x14ac:dyDescent="0.25">
      <c r="A203" s="9" t="s">
        <v>170</v>
      </c>
      <c r="B203" s="1" t="s">
        <v>310</v>
      </c>
      <c r="C203" s="2" t="s">
        <v>5</v>
      </c>
      <c r="D203" s="6">
        <v>380</v>
      </c>
      <c r="E203" s="3">
        <v>0</v>
      </c>
      <c r="F203" s="4">
        <f t="shared" ref="F203:F209" si="6">E203*D203</f>
        <v>0</v>
      </c>
      <c r="G203" s="48"/>
    </row>
    <row r="204" spans="1:7" x14ac:dyDescent="0.25">
      <c r="A204" s="9"/>
      <c r="G204" s="48"/>
    </row>
    <row r="205" spans="1:7" ht="60" x14ac:dyDescent="0.25">
      <c r="A205" s="9" t="s">
        <v>171</v>
      </c>
      <c r="B205" s="1" t="s">
        <v>311</v>
      </c>
      <c r="C205" s="2" t="s">
        <v>3</v>
      </c>
      <c r="D205" s="6">
        <v>24</v>
      </c>
      <c r="E205" s="3">
        <v>0</v>
      </c>
      <c r="F205" s="4">
        <f t="shared" si="6"/>
        <v>0</v>
      </c>
      <c r="G205" s="48"/>
    </row>
    <row r="206" spans="1:7" x14ac:dyDescent="0.25">
      <c r="A206" s="9"/>
      <c r="G206" s="48"/>
    </row>
    <row r="207" spans="1:7" ht="45" x14ac:dyDescent="0.25">
      <c r="A207" s="9" t="s">
        <v>172</v>
      </c>
      <c r="B207" s="1" t="s">
        <v>312</v>
      </c>
      <c r="C207" s="2" t="s">
        <v>3</v>
      </c>
      <c r="D207" s="6">
        <v>24</v>
      </c>
      <c r="E207" s="3">
        <v>0</v>
      </c>
      <c r="F207" s="4">
        <f t="shared" si="6"/>
        <v>0</v>
      </c>
      <c r="G207" s="48"/>
    </row>
    <row r="208" spans="1:7" x14ac:dyDescent="0.25">
      <c r="A208" s="9"/>
      <c r="G208" s="48"/>
    </row>
    <row r="209" spans="1:7" ht="105" x14ac:dyDescent="0.25">
      <c r="A209" s="9" t="s">
        <v>173</v>
      </c>
      <c r="B209" s="99" t="s">
        <v>374</v>
      </c>
      <c r="C209" s="2" t="s">
        <v>11</v>
      </c>
      <c r="D209" s="6">
        <v>1</v>
      </c>
      <c r="E209" s="3">
        <v>0</v>
      </c>
      <c r="F209" s="4">
        <f t="shared" si="6"/>
        <v>0</v>
      </c>
      <c r="G209" s="48"/>
    </row>
    <row r="210" spans="1:7" x14ac:dyDescent="0.25">
      <c r="A210" s="103" t="s">
        <v>81</v>
      </c>
      <c r="B210" s="103"/>
      <c r="C210" s="103"/>
      <c r="D210" s="103"/>
      <c r="E210" s="49"/>
      <c r="F210" s="51">
        <f>SUM(F74:F209)</f>
        <v>0</v>
      </c>
      <c r="G210" s="48"/>
    </row>
    <row r="211" spans="1:7" x14ac:dyDescent="0.25">
      <c r="A211" s="7"/>
      <c r="B211" s="5"/>
      <c r="G211" s="48"/>
    </row>
    <row r="212" spans="1:7" ht="35.1" customHeight="1" x14ac:dyDescent="0.25">
      <c r="A212" s="7"/>
      <c r="B212" s="100" t="s">
        <v>174</v>
      </c>
      <c r="C212" s="100"/>
      <c r="D212" s="100"/>
      <c r="E212" s="100"/>
      <c r="F212" s="100"/>
      <c r="G212" s="48"/>
    </row>
    <row r="213" spans="1:7" ht="45" x14ac:dyDescent="0.25">
      <c r="A213" s="9" t="s">
        <v>175</v>
      </c>
      <c r="B213" s="52" t="s">
        <v>13</v>
      </c>
      <c r="C213" s="53" t="s">
        <v>3</v>
      </c>
      <c r="D213" s="54">
        <v>21.2</v>
      </c>
      <c r="E213" s="55">
        <v>0</v>
      </c>
      <c r="F213" s="56">
        <f>E213*D213</f>
        <v>0</v>
      </c>
      <c r="G213" s="48"/>
    </row>
    <row r="214" spans="1:7" x14ac:dyDescent="0.25">
      <c r="A214" s="9"/>
      <c r="B214" s="52"/>
      <c r="C214" s="53"/>
      <c r="D214" s="54"/>
      <c r="E214" s="55"/>
      <c r="F214" s="56"/>
      <c r="G214" s="48"/>
    </row>
    <row r="215" spans="1:7" ht="45" x14ac:dyDescent="0.25">
      <c r="A215" s="9" t="s">
        <v>176</v>
      </c>
      <c r="B215" s="52" t="s">
        <v>14</v>
      </c>
      <c r="C215" s="53" t="s">
        <v>3</v>
      </c>
      <c r="D215" s="54">
        <v>5</v>
      </c>
      <c r="E215" s="55">
        <v>0</v>
      </c>
      <c r="F215" s="56">
        <f t="shared" ref="F215:F257" si="7">E215*D215</f>
        <v>0</v>
      </c>
      <c r="G215" s="48"/>
    </row>
    <row r="216" spans="1:7" x14ac:dyDescent="0.25">
      <c r="A216" s="9"/>
      <c r="B216" s="52"/>
      <c r="C216" s="53"/>
      <c r="D216" s="54"/>
      <c r="E216" s="55"/>
      <c r="F216" s="56"/>
      <c r="G216" s="48"/>
    </row>
    <row r="217" spans="1:7" ht="45" x14ac:dyDescent="0.25">
      <c r="A217" s="9" t="s">
        <v>177</v>
      </c>
      <c r="B217" s="52" t="s">
        <v>15</v>
      </c>
      <c r="C217" s="53" t="s">
        <v>16</v>
      </c>
      <c r="D217" s="54">
        <v>1</v>
      </c>
      <c r="E217" s="55">
        <v>0</v>
      </c>
      <c r="F217" s="56">
        <f t="shared" si="7"/>
        <v>0</v>
      </c>
      <c r="G217" s="48"/>
    </row>
    <row r="218" spans="1:7" x14ac:dyDescent="0.25">
      <c r="A218" s="9"/>
      <c r="B218" s="52"/>
      <c r="C218" s="53"/>
      <c r="D218" s="54"/>
      <c r="E218" s="55"/>
      <c r="F218" s="56"/>
      <c r="G218" s="48"/>
    </row>
    <row r="219" spans="1:7" ht="78.75" customHeight="1" x14ac:dyDescent="0.25">
      <c r="A219" s="9" t="s">
        <v>178</v>
      </c>
      <c r="B219" s="1" t="s">
        <v>353</v>
      </c>
      <c r="C219" s="2" t="s">
        <v>3</v>
      </c>
      <c r="D219" s="6">
        <v>19</v>
      </c>
      <c r="E219" s="55">
        <v>0</v>
      </c>
      <c r="F219" s="56">
        <f t="shared" si="7"/>
        <v>0</v>
      </c>
      <c r="G219" s="48"/>
    </row>
    <row r="220" spans="1:7" x14ac:dyDescent="0.25">
      <c r="A220" s="9"/>
      <c r="E220" s="55"/>
      <c r="F220" s="56"/>
      <c r="G220" s="48"/>
    </row>
    <row r="221" spans="1:7" ht="108" customHeight="1" x14ac:dyDescent="0.25">
      <c r="A221" s="9" t="s">
        <v>179</v>
      </c>
      <c r="B221" s="1" t="s">
        <v>313</v>
      </c>
      <c r="C221" s="2" t="s">
        <v>11</v>
      </c>
      <c r="D221" s="6">
        <v>1</v>
      </c>
      <c r="E221" s="55">
        <v>0</v>
      </c>
      <c r="F221" s="56">
        <f t="shared" si="7"/>
        <v>0</v>
      </c>
      <c r="G221" s="48"/>
    </row>
    <row r="222" spans="1:7" x14ac:dyDescent="0.25">
      <c r="A222" s="9"/>
      <c r="E222" s="55"/>
      <c r="F222" s="56"/>
      <c r="G222" s="48"/>
    </row>
    <row r="223" spans="1:7" ht="30" x14ac:dyDescent="0.25">
      <c r="A223" s="9" t="s">
        <v>180</v>
      </c>
      <c r="B223" s="1" t="s">
        <v>61</v>
      </c>
      <c r="C223" s="2" t="s">
        <v>11</v>
      </c>
      <c r="D223" s="6">
        <v>1</v>
      </c>
      <c r="E223" s="55">
        <v>0</v>
      </c>
      <c r="F223" s="56">
        <f t="shared" si="7"/>
        <v>0</v>
      </c>
      <c r="G223" s="48"/>
    </row>
    <row r="224" spans="1:7" x14ac:dyDescent="0.25">
      <c r="A224" s="9"/>
      <c r="E224" s="55"/>
      <c r="F224" s="56"/>
      <c r="G224" s="48"/>
    </row>
    <row r="225" spans="1:7" ht="90" customHeight="1" x14ac:dyDescent="0.25">
      <c r="A225" s="9" t="s">
        <v>181</v>
      </c>
      <c r="B225" s="1" t="s">
        <v>314</v>
      </c>
      <c r="C225" s="2" t="s">
        <v>29</v>
      </c>
      <c r="D225" s="6">
        <v>2</v>
      </c>
      <c r="E225" s="55">
        <v>0</v>
      </c>
      <c r="F225" s="56">
        <f t="shared" si="7"/>
        <v>0</v>
      </c>
      <c r="G225" s="48"/>
    </row>
    <row r="226" spans="1:7" ht="15" customHeight="1" x14ac:dyDescent="0.25">
      <c r="A226" s="9"/>
      <c r="E226" s="55"/>
      <c r="F226" s="56"/>
      <c r="G226" s="48"/>
    </row>
    <row r="227" spans="1:7" ht="45" x14ac:dyDescent="0.25">
      <c r="A227" s="9" t="s">
        <v>182</v>
      </c>
      <c r="B227" s="26" t="s">
        <v>24</v>
      </c>
      <c r="C227" s="2" t="s">
        <v>5</v>
      </c>
      <c r="D227" s="6">
        <v>8.4</v>
      </c>
      <c r="E227" s="55">
        <v>0</v>
      </c>
      <c r="F227" s="56">
        <f t="shared" si="7"/>
        <v>0</v>
      </c>
      <c r="G227" s="48"/>
    </row>
    <row r="228" spans="1:7" x14ac:dyDescent="0.25">
      <c r="A228" s="9"/>
      <c r="B228" s="26"/>
      <c r="E228" s="55"/>
      <c r="F228" s="56"/>
      <c r="G228" s="48"/>
    </row>
    <row r="229" spans="1:7" ht="30" x14ac:dyDescent="0.25">
      <c r="A229" s="9" t="s">
        <v>183</v>
      </c>
      <c r="B229" s="26" t="s">
        <v>23</v>
      </c>
      <c r="C229" s="2" t="s">
        <v>5</v>
      </c>
      <c r="D229" s="6">
        <v>8.4</v>
      </c>
      <c r="E229" s="55">
        <v>0</v>
      </c>
      <c r="F229" s="56">
        <f t="shared" si="7"/>
        <v>0</v>
      </c>
      <c r="G229" s="48"/>
    </row>
    <row r="230" spans="1:7" x14ac:dyDescent="0.25">
      <c r="A230" s="9"/>
      <c r="B230" s="26"/>
      <c r="E230" s="55"/>
      <c r="F230" s="56"/>
      <c r="G230" s="48"/>
    </row>
    <row r="231" spans="1:7" ht="30" x14ac:dyDescent="0.25">
      <c r="A231" s="9" t="s">
        <v>184</v>
      </c>
      <c r="B231" s="1" t="s">
        <v>51</v>
      </c>
      <c r="C231" s="2" t="s">
        <v>7</v>
      </c>
      <c r="D231" s="6">
        <v>38</v>
      </c>
      <c r="E231" s="55">
        <v>0</v>
      </c>
      <c r="F231" s="56">
        <f t="shared" si="7"/>
        <v>0</v>
      </c>
      <c r="G231" s="48"/>
    </row>
    <row r="232" spans="1:7" x14ac:dyDescent="0.25">
      <c r="A232" s="9"/>
      <c r="E232" s="55"/>
      <c r="F232" s="56"/>
      <c r="G232" s="48"/>
    </row>
    <row r="233" spans="1:7" ht="45" x14ac:dyDescent="0.25">
      <c r="A233" s="9" t="s">
        <v>185</v>
      </c>
      <c r="B233" s="1" t="s">
        <v>52</v>
      </c>
      <c r="C233" s="2" t="s">
        <v>10</v>
      </c>
      <c r="D233" s="6">
        <v>0.87</v>
      </c>
      <c r="E233" s="55">
        <v>0</v>
      </c>
      <c r="F233" s="56">
        <f t="shared" si="7"/>
        <v>0</v>
      </c>
      <c r="G233" s="48"/>
    </row>
    <row r="234" spans="1:7" x14ac:dyDescent="0.25">
      <c r="A234" s="9"/>
      <c r="E234" s="55"/>
      <c r="F234" s="56"/>
      <c r="G234" s="48"/>
    </row>
    <row r="235" spans="1:7" ht="30" x14ac:dyDescent="0.25">
      <c r="A235" s="9" t="s">
        <v>186</v>
      </c>
      <c r="B235" s="1" t="s">
        <v>9</v>
      </c>
      <c r="C235" s="2" t="s">
        <v>5</v>
      </c>
      <c r="D235" s="6">
        <v>8.4</v>
      </c>
      <c r="E235" s="55">
        <v>0</v>
      </c>
      <c r="F235" s="56">
        <f t="shared" si="7"/>
        <v>0</v>
      </c>
      <c r="G235" s="48"/>
    </row>
    <row r="236" spans="1:7" x14ac:dyDescent="0.25">
      <c r="A236" s="9"/>
      <c r="E236" s="55"/>
      <c r="F236" s="56"/>
      <c r="G236" s="48"/>
    </row>
    <row r="237" spans="1:7" ht="30" x14ac:dyDescent="0.25">
      <c r="A237" s="9" t="s">
        <v>187</v>
      </c>
      <c r="B237" s="1" t="s">
        <v>54</v>
      </c>
      <c r="C237" s="2" t="s">
        <v>5</v>
      </c>
      <c r="D237" s="6">
        <v>11.4</v>
      </c>
      <c r="E237" s="55">
        <v>0</v>
      </c>
      <c r="F237" s="56">
        <f t="shared" si="7"/>
        <v>0</v>
      </c>
      <c r="G237" s="48"/>
    </row>
    <row r="238" spans="1:7" x14ac:dyDescent="0.25">
      <c r="A238" s="9"/>
      <c r="E238" s="55"/>
      <c r="F238" s="56"/>
      <c r="G238" s="48"/>
    </row>
    <row r="239" spans="1:7" ht="60" customHeight="1" x14ac:dyDescent="0.25">
      <c r="A239" s="9" t="s">
        <v>188</v>
      </c>
      <c r="B239" s="1" t="s">
        <v>315</v>
      </c>
      <c r="C239" s="2" t="s">
        <v>5</v>
      </c>
      <c r="D239" s="6">
        <v>11.4</v>
      </c>
      <c r="E239" s="55">
        <v>0</v>
      </c>
      <c r="F239" s="56">
        <f t="shared" si="7"/>
        <v>0</v>
      </c>
      <c r="G239" s="48"/>
    </row>
    <row r="240" spans="1:7" x14ac:dyDescent="0.25">
      <c r="A240" s="9"/>
      <c r="E240" s="55"/>
      <c r="F240" s="56"/>
      <c r="G240" s="48"/>
    </row>
    <row r="241" spans="1:7" ht="60" x14ac:dyDescent="0.25">
      <c r="A241" s="9" t="s">
        <v>189</v>
      </c>
      <c r="B241" s="1" t="s">
        <v>53</v>
      </c>
      <c r="C241" s="2" t="s">
        <v>10</v>
      </c>
      <c r="D241" s="6">
        <v>0.95</v>
      </c>
      <c r="E241" s="55">
        <v>0</v>
      </c>
      <c r="F241" s="56">
        <f t="shared" si="7"/>
        <v>0</v>
      </c>
      <c r="G241" s="48"/>
    </row>
    <row r="242" spans="1:7" x14ac:dyDescent="0.25">
      <c r="A242" s="9"/>
      <c r="E242" s="55"/>
      <c r="F242" s="56"/>
      <c r="G242" s="48"/>
    </row>
    <row r="243" spans="1:7" ht="30" x14ac:dyDescent="0.25">
      <c r="A243" s="9" t="s">
        <v>190</v>
      </c>
      <c r="B243" s="1" t="s">
        <v>9</v>
      </c>
      <c r="C243" s="2" t="s">
        <v>5</v>
      </c>
      <c r="D243" s="6">
        <v>8.4</v>
      </c>
      <c r="E243" s="55">
        <v>0</v>
      </c>
      <c r="F243" s="56">
        <f t="shared" si="7"/>
        <v>0</v>
      </c>
      <c r="G243" s="48"/>
    </row>
    <row r="244" spans="1:7" x14ac:dyDescent="0.25">
      <c r="A244" s="9"/>
      <c r="E244" s="55"/>
      <c r="F244" s="56"/>
      <c r="G244" s="48"/>
    </row>
    <row r="245" spans="1:7" ht="45" x14ac:dyDescent="0.25">
      <c r="A245" s="9" t="s">
        <v>191</v>
      </c>
      <c r="B245" s="1" t="s">
        <v>14</v>
      </c>
      <c r="C245" s="2" t="s">
        <v>3</v>
      </c>
      <c r="D245" s="6">
        <v>2.1</v>
      </c>
      <c r="E245" s="55">
        <v>0</v>
      </c>
      <c r="F245" s="56">
        <f t="shared" si="7"/>
        <v>0</v>
      </c>
      <c r="G245" s="48"/>
    </row>
    <row r="246" spans="1:7" x14ac:dyDescent="0.25">
      <c r="A246" s="9"/>
      <c r="E246" s="55"/>
      <c r="F246" s="56"/>
      <c r="G246" s="48"/>
    </row>
    <row r="247" spans="1:7" ht="45" x14ac:dyDescent="0.25">
      <c r="A247" s="9" t="s">
        <v>192</v>
      </c>
      <c r="B247" s="1" t="s">
        <v>68</v>
      </c>
      <c r="C247" s="2" t="s">
        <v>16</v>
      </c>
      <c r="D247" s="6">
        <v>1</v>
      </c>
      <c r="E247" s="55">
        <v>0</v>
      </c>
      <c r="F247" s="56">
        <f t="shared" si="7"/>
        <v>0</v>
      </c>
      <c r="G247" s="48"/>
    </row>
    <row r="248" spans="1:7" x14ac:dyDescent="0.25">
      <c r="A248" s="9"/>
      <c r="E248" s="55"/>
      <c r="F248" s="56"/>
      <c r="G248" s="48"/>
    </row>
    <row r="249" spans="1:7" ht="75" x14ac:dyDescent="0.25">
      <c r="A249" s="9" t="s">
        <v>193</v>
      </c>
      <c r="B249" s="1" t="s">
        <v>17</v>
      </c>
      <c r="C249" s="2" t="s">
        <v>3</v>
      </c>
      <c r="D249" s="6">
        <v>7</v>
      </c>
      <c r="E249" s="55">
        <v>0</v>
      </c>
      <c r="F249" s="56">
        <f t="shared" si="7"/>
        <v>0</v>
      </c>
      <c r="G249" s="48"/>
    </row>
    <row r="250" spans="1:7" x14ac:dyDescent="0.25">
      <c r="A250" s="9"/>
      <c r="E250" s="55"/>
      <c r="F250" s="56"/>
      <c r="G250" s="48"/>
    </row>
    <row r="251" spans="1:7" ht="111" customHeight="1" x14ac:dyDescent="0.25">
      <c r="A251" s="9" t="s">
        <v>194</v>
      </c>
      <c r="B251" s="1" t="s">
        <v>313</v>
      </c>
      <c r="C251" s="2" t="s">
        <v>11</v>
      </c>
      <c r="D251" s="6">
        <v>1</v>
      </c>
      <c r="E251" s="55">
        <v>0</v>
      </c>
      <c r="F251" s="56">
        <f t="shared" si="7"/>
        <v>0</v>
      </c>
      <c r="G251" s="48"/>
    </row>
    <row r="252" spans="1:7" ht="15" customHeight="1" x14ac:dyDescent="0.25">
      <c r="A252" s="9"/>
      <c r="E252" s="55"/>
      <c r="F252" s="56"/>
      <c r="G252" s="48"/>
    </row>
    <row r="253" spans="1:7" x14ac:dyDescent="0.25">
      <c r="A253" s="9" t="s">
        <v>195</v>
      </c>
      <c r="B253" s="1" t="s">
        <v>362</v>
      </c>
      <c r="C253" s="2" t="s">
        <v>11</v>
      </c>
      <c r="D253" s="6">
        <v>1</v>
      </c>
      <c r="E253" s="55">
        <v>0</v>
      </c>
      <c r="F253" s="56">
        <f t="shared" si="7"/>
        <v>0</v>
      </c>
      <c r="G253" s="48"/>
    </row>
    <row r="254" spans="1:7" x14ac:dyDescent="0.25">
      <c r="A254" s="9"/>
      <c r="E254" s="55"/>
      <c r="F254" s="56"/>
      <c r="G254" s="48"/>
    </row>
    <row r="255" spans="1:7" ht="30" x14ac:dyDescent="0.25">
      <c r="A255" s="9" t="s">
        <v>196</v>
      </c>
      <c r="B255" s="1" t="s">
        <v>69</v>
      </c>
      <c r="C255" s="2" t="s">
        <v>11</v>
      </c>
      <c r="D255" s="6">
        <v>1</v>
      </c>
      <c r="E255" s="55">
        <v>0</v>
      </c>
      <c r="F255" s="56">
        <f t="shared" si="7"/>
        <v>0</v>
      </c>
      <c r="G255" s="48"/>
    </row>
    <row r="256" spans="1:7" x14ac:dyDescent="0.25">
      <c r="A256" s="9"/>
      <c r="E256" s="55"/>
      <c r="F256" s="56"/>
      <c r="G256" s="48"/>
    </row>
    <row r="257" spans="1:7" ht="135" x14ac:dyDescent="0.25">
      <c r="A257" s="89" t="s">
        <v>212</v>
      </c>
      <c r="B257" s="90" t="s">
        <v>316</v>
      </c>
      <c r="C257" s="91" t="s">
        <v>5</v>
      </c>
      <c r="D257" s="92">
        <v>1100</v>
      </c>
      <c r="E257" s="55">
        <v>0</v>
      </c>
      <c r="F257" s="56">
        <f t="shared" si="7"/>
        <v>0</v>
      </c>
      <c r="G257" s="48"/>
    </row>
    <row r="258" spans="1:7" x14ac:dyDescent="0.25">
      <c r="A258" s="103" t="s">
        <v>81</v>
      </c>
      <c r="B258" s="103"/>
      <c r="C258" s="103"/>
      <c r="D258" s="103"/>
      <c r="E258" s="49"/>
      <c r="F258" s="51">
        <f>SUM(F213:F257)</f>
        <v>0</v>
      </c>
      <c r="G258" s="48"/>
    </row>
    <row r="259" spans="1:7" x14ac:dyDescent="0.25">
      <c r="A259" s="7"/>
      <c r="B259" s="5"/>
      <c r="G259" s="48"/>
    </row>
    <row r="260" spans="1:7" x14ac:dyDescent="0.25">
      <c r="A260" s="7"/>
      <c r="B260" s="5"/>
      <c r="G260" s="48"/>
    </row>
    <row r="261" spans="1:7" ht="35.1" customHeight="1" x14ac:dyDescent="0.25">
      <c r="A261" s="7"/>
      <c r="B261" s="100" t="s">
        <v>197</v>
      </c>
      <c r="C261" s="100"/>
      <c r="D261" s="100"/>
      <c r="E261" s="100"/>
      <c r="F261" s="100"/>
      <c r="G261" s="48"/>
    </row>
    <row r="262" spans="1:7" ht="47.25" customHeight="1" x14ac:dyDescent="0.25">
      <c r="A262" s="9" t="s">
        <v>198</v>
      </c>
      <c r="B262" s="1" t="s">
        <v>56</v>
      </c>
      <c r="C262" s="2" t="s">
        <v>10</v>
      </c>
      <c r="D262" s="6">
        <v>21</v>
      </c>
      <c r="E262" s="3">
        <v>0</v>
      </c>
      <c r="F262" s="4">
        <f>E262*D262</f>
        <v>0</v>
      </c>
      <c r="G262" s="48"/>
    </row>
    <row r="263" spans="1:7" ht="15" customHeight="1" x14ac:dyDescent="0.25">
      <c r="A263" s="9"/>
      <c r="G263" s="48"/>
    </row>
    <row r="264" spans="1:7" ht="45" x14ac:dyDescent="0.25">
      <c r="A264" s="9" t="s">
        <v>199</v>
      </c>
      <c r="B264" s="26" t="s">
        <v>24</v>
      </c>
      <c r="C264" s="2" t="s">
        <v>5</v>
      </c>
      <c r="D264" s="6">
        <v>31</v>
      </c>
      <c r="E264" s="3">
        <v>0</v>
      </c>
      <c r="F264" s="4">
        <f t="shared" ref="F264:F286" si="8">E264*D264</f>
        <v>0</v>
      </c>
      <c r="G264" s="48"/>
    </row>
    <row r="265" spans="1:7" x14ac:dyDescent="0.25">
      <c r="A265" s="9"/>
      <c r="B265" s="26"/>
      <c r="G265" s="48"/>
    </row>
    <row r="266" spans="1:7" ht="30" x14ac:dyDescent="0.25">
      <c r="A266" s="9" t="s">
        <v>200</v>
      </c>
      <c r="B266" s="26" t="s">
        <v>23</v>
      </c>
      <c r="C266" s="2" t="s">
        <v>5</v>
      </c>
      <c r="D266" s="6">
        <v>31</v>
      </c>
      <c r="E266" s="3">
        <v>0</v>
      </c>
      <c r="F266" s="4">
        <f t="shared" si="8"/>
        <v>0</v>
      </c>
      <c r="G266" s="48"/>
    </row>
    <row r="267" spans="1:7" x14ac:dyDescent="0.25">
      <c r="A267" s="9"/>
      <c r="B267" s="26"/>
      <c r="G267" s="48"/>
    </row>
    <row r="268" spans="1:7" ht="105" x14ac:dyDescent="0.25">
      <c r="A268" s="9" t="s">
        <v>201</v>
      </c>
      <c r="B268" s="1" t="s">
        <v>345</v>
      </c>
      <c r="C268" s="2" t="s">
        <v>11</v>
      </c>
      <c r="D268" s="6">
        <v>4</v>
      </c>
      <c r="E268" s="3">
        <v>0</v>
      </c>
      <c r="F268" s="4">
        <f t="shared" si="8"/>
        <v>0</v>
      </c>
      <c r="G268" s="48"/>
    </row>
    <row r="269" spans="1:7" x14ac:dyDescent="0.25">
      <c r="A269" s="9"/>
      <c r="G269" s="48"/>
    </row>
    <row r="270" spans="1:7" ht="30" x14ac:dyDescent="0.25">
      <c r="A270" s="9" t="s">
        <v>202</v>
      </c>
      <c r="B270" s="26" t="s">
        <v>57</v>
      </c>
      <c r="C270" s="2" t="s">
        <v>10</v>
      </c>
      <c r="D270" s="6">
        <v>0.55000000000000004</v>
      </c>
      <c r="E270" s="3">
        <v>0</v>
      </c>
      <c r="F270" s="4">
        <f t="shared" si="8"/>
        <v>0</v>
      </c>
      <c r="G270" s="48"/>
    </row>
    <row r="271" spans="1:7" x14ac:dyDescent="0.25">
      <c r="A271" s="9"/>
      <c r="B271" s="26"/>
      <c r="G271" s="48"/>
    </row>
    <row r="272" spans="1:7" x14ac:dyDescent="0.25">
      <c r="A272" s="9" t="s">
        <v>203</v>
      </c>
      <c r="B272" s="1" t="s">
        <v>4</v>
      </c>
      <c r="C272" s="2" t="s">
        <v>3</v>
      </c>
      <c r="D272" s="6">
        <v>20</v>
      </c>
      <c r="E272" s="3">
        <v>0</v>
      </c>
      <c r="F272" s="4">
        <f t="shared" si="8"/>
        <v>0</v>
      </c>
      <c r="G272" s="48"/>
    </row>
    <row r="273" spans="1:7" x14ac:dyDescent="0.25">
      <c r="A273" s="9"/>
      <c r="G273" s="48"/>
    </row>
    <row r="274" spans="1:7" ht="45" x14ac:dyDescent="0.25">
      <c r="A274" s="9" t="s">
        <v>204</v>
      </c>
      <c r="B274" s="1" t="s">
        <v>363</v>
      </c>
      <c r="C274" s="2" t="s">
        <v>7</v>
      </c>
      <c r="D274" s="6">
        <v>290</v>
      </c>
      <c r="E274" s="3">
        <v>0</v>
      </c>
      <c r="F274" s="4">
        <f t="shared" si="8"/>
        <v>0</v>
      </c>
      <c r="G274" s="48"/>
    </row>
    <row r="275" spans="1:7" x14ac:dyDescent="0.25">
      <c r="A275" s="9"/>
      <c r="G275" s="48"/>
    </row>
    <row r="276" spans="1:7" ht="45" x14ac:dyDescent="0.25">
      <c r="A276" s="9" t="s">
        <v>205</v>
      </c>
      <c r="B276" s="1" t="s">
        <v>58</v>
      </c>
      <c r="C276" s="2" t="s">
        <v>10</v>
      </c>
      <c r="D276" s="6">
        <v>5.3</v>
      </c>
      <c r="E276" s="3">
        <v>0</v>
      </c>
      <c r="F276" s="4">
        <f t="shared" si="8"/>
        <v>0</v>
      </c>
      <c r="G276" s="48"/>
    </row>
    <row r="277" spans="1:7" x14ac:dyDescent="0.25">
      <c r="A277" s="9"/>
      <c r="G277" s="48"/>
    </row>
    <row r="278" spans="1:7" ht="30" x14ac:dyDescent="0.25">
      <c r="A278" s="9" t="s">
        <v>206</v>
      </c>
      <c r="B278" s="1" t="s">
        <v>9</v>
      </c>
      <c r="C278" s="2" t="s">
        <v>5</v>
      </c>
      <c r="D278" s="6">
        <v>25</v>
      </c>
      <c r="E278" s="3">
        <v>0</v>
      </c>
      <c r="F278" s="4">
        <f t="shared" si="8"/>
        <v>0</v>
      </c>
      <c r="G278" s="48"/>
    </row>
    <row r="279" spans="1:7" x14ac:dyDescent="0.25">
      <c r="A279" s="9"/>
      <c r="G279" s="48"/>
    </row>
    <row r="280" spans="1:7" ht="150" customHeight="1" x14ac:dyDescent="0.25">
      <c r="A280" s="9" t="s">
        <v>207</v>
      </c>
      <c r="B280" s="1" t="s">
        <v>317</v>
      </c>
      <c r="C280" s="2" t="s">
        <v>7</v>
      </c>
      <c r="D280" s="6">
        <v>6147</v>
      </c>
      <c r="E280" s="3">
        <v>0</v>
      </c>
      <c r="F280" s="4">
        <f t="shared" si="8"/>
        <v>0</v>
      </c>
      <c r="G280" s="48"/>
    </row>
    <row r="281" spans="1:7" ht="15" customHeight="1" x14ac:dyDescent="0.25">
      <c r="A281" s="9"/>
      <c r="G281" s="48"/>
    </row>
    <row r="282" spans="1:7" ht="75" x14ac:dyDescent="0.25">
      <c r="A282" s="9" t="s">
        <v>208</v>
      </c>
      <c r="B282" s="1" t="s">
        <v>59</v>
      </c>
      <c r="C282" s="2" t="s">
        <v>11</v>
      </c>
      <c r="D282" s="6">
        <v>1</v>
      </c>
      <c r="E282" s="3">
        <v>0</v>
      </c>
      <c r="F282" s="4">
        <f t="shared" si="8"/>
        <v>0</v>
      </c>
      <c r="G282" s="48"/>
    </row>
    <row r="283" spans="1:7" x14ac:dyDescent="0.25">
      <c r="A283" s="9"/>
      <c r="G283" s="48"/>
    </row>
    <row r="284" spans="1:7" ht="90" x14ac:dyDescent="0.25">
      <c r="A284" s="9" t="s">
        <v>209</v>
      </c>
      <c r="B284" s="1" t="s">
        <v>318</v>
      </c>
      <c r="C284" s="2" t="s">
        <v>16</v>
      </c>
      <c r="D284" s="6">
        <v>1</v>
      </c>
      <c r="E284" s="3">
        <v>0</v>
      </c>
      <c r="F284" s="4">
        <f t="shared" si="8"/>
        <v>0</v>
      </c>
      <c r="G284" s="48"/>
    </row>
    <row r="285" spans="1:7" x14ac:dyDescent="0.25">
      <c r="A285" s="9"/>
      <c r="G285" s="48"/>
    </row>
    <row r="286" spans="1:7" ht="135" x14ac:dyDescent="0.25">
      <c r="A286" s="9" t="s">
        <v>210</v>
      </c>
      <c r="B286" s="75" t="s">
        <v>346</v>
      </c>
      <c r="C286" s="39" t="s">
        <v>11</v>
      </c>
      <c r="D286" s="40">
        <v>3</v>
      </c>
      <c r="E286" s="3">
        <v>0</v>
      </c>
      <c r="F286" s="4">
        <f t="shared" si="8"/>
        <v>0</v>
      </c>
      <c r="G286" s="48"/>
    </row>
    <row r="287" spans="1:7" x14ac:dyDescent="0.25">
      <c r="A287" s="102" t="s">
        <v>81</v>
      </c>
      <c r="B287" s="102"/>
      <c r="C287" s="102"/>
      <c r="D287" s="102"/>
      <c r="E287" s="33"/>
      <c r="F287" s="13">
        <f>SUM(F262:F286)</f>
        <v>0</v>
      </c>
      <c r="G287" s="48"/>
    </row>
    <row r="288" spans="1:7" x14ac:dyDescent="0.25">
      <c r="A288" s="7"/>
      <c r="B288" s="5"/>
      <c r="G288" s="48"/>
    </row>
    <row r="289" spans="1:7" x14ac:dyDescent="0.25">
      <c r="A289" s="7"/>
      <c r="B289" s="5"/>
      <c r="G289" s="48"/>
    </row>
    <row r="290" spans="1:7" ht="35.1" customHeight="1" x14ac:dyDescent="0.25">
      <c r="A290" s="45" t="s">
        <v>96</v>
      </c>
      <c r="B290" s="100" t="s">
        <v>211</v>
      </c>
      <c r="C290" s="100"/>
      <c r="D290" s="100"/>
      <c r="E290" s="100"/>
      <c r="F290" s="100"/>
      <c r="G290" s="48"/>
    </row>
    <row r="291" spans="1:7" ht="135" x14ac:dyDescent="0.25">
      <c r="A291" s="93" t="s">
        <v>50</v>
      </c>
      <c r="B291" s="94" t="s">
        <v>319</v>
      </c>
      <c r="C291" s="95" t="s">
        <v>11</v>
      </c>
      <c r="D291" s="96">
        <v>1</v>
      </c>
      <c r="E291" s="97">
        <v>0</v>
      </c>
      <c r="F291" s="98">
        <f>D291*E291</f>
        <v>0</v>
      </c>
      <c r="G291" s="48"/>
    </row>
    <row r="292" spans="1:7" x14ac:dyDescent="0.25">
      <c r="A292" s="103" t="s">
        <v>81</v>
      </c>
      <c r="B292" s="103"/>
      <c r="C292" s="103"/>
      <c r="D292" s="103"/>
      <c r="E292" s="49"/>
      <c r="F292" s="51">
        <f>F291</f>
        <v>0</v>
      </c>
      <c r="G292" s="48"/>
    </row>
    <row r="293" spans="1:7" x14ac:dyDescent="0.25">
      <c r="A293" s="11"/>
      <c r="B293" s="11"/>
      <c r="C293" s="11"/>
      <c r="D293" s="11"/>
      <c r="E293" s="11"/>
      <c r="F293" s="13"/>
      <c r="G293" s="48"/>
    </row>
    <row r="294" spans="1:7" x14ac:dyDescent="0.25">
      <c r="A294" s="11"/>
      <c r="B294" s="11"/>
      <c r="C294" s="11"/>
      <c r="D294" s="11"/>
      <c r="E294" s="11"/>
      <c r="F294" s="13"/>
      <c r="G294" s="48"/>
    </row>
    <row r="295" spans="1:7" ht="35.1" customHeight="1" x14ac:dyDescent="0.25">
      <c r="A295" s="45" t="s">
        <v>97</v>
      </c>
      <c r="B295" s="100" t="s">
        <v>213</v>
      </c>
      <c r="C295" s="100"/>
      <c r="D295" s="100"/>
      <c r="E295" s="100"/>
      <c r="F295" s="100"/>
      <c r="G295" s="48"/>
    </row>
    <row r="296" spans="1:7" ht="150" x14ac:dyDescent="0.25">
      <c r="A296" s="10" t="s">
        <v>55</v>
      </c>
      <c r="B296" s="46" t="s">
        <v>320</v>
      </c>
      <c r="C296" s="12" t="s">
        <v>11</v>
      </c>
      <c r="D296" s="6">
        <v>1</v>
      </c>
      <c r="E296" s="31">
        <v>0</v>
      </c>
      <c r="F296" s="32">
        <f>E296*D296</f>
        <v>0</v>
      </c>
      <c r="G296" s="48"/>
    </row>
    <row r="297" spans="1:7" x14ac:dyDescent="0.25">
      <c r="A297" s="103" t="s">
        <v>81</v>
      </c>
      <c r="B297" s="103"/>
      <c r="C297" s="103"/>
      <c r="D297" s="103"/>
      <c r="E297" s="11"/>
      <c r="F297" s="13">
        <f>F295+F296</f>
        <v>0</v>
      </c>
      <c r="G297" s="48"/>
    </row>
    <row r="298" spans="1:7" x14ac:dyDescent="0.25">
      <c r="A298" s="11"/>
      <c r="B298" s="11"/>
      <c r="C298" s="11"/>
      <c r="D298" s="11"/>
      <c r="E298" s="11"/>
      <c r="F298" s="13"/>
      <c r="G298" s="48"/>
    </row>
    <row r="299" spans="1:7" x14ac:dyDescent="0.25">
      <c r="A299" s="11"/>
      <c r="B299" s="11"/>
      <c r="C299" s="11"/>
      <c r="D299" s="11"/>
      <c r="E299" s="11"/>
      <c r="F299" s="13"/>
      <c r="G299" s="48"/>
    </row>
    <row r="301" spans="1:7" x14ac:dyDescent="0.25">
      <c r="A301" s="101" t="s">
        <v>101</v>
      </c>
      <c r="B301" s="101"/>
      <c r="C301" s="101"/>
      <c r="D301" s="101"/>
      <c r="E301" s="11"/>
      <c r="F301" s="13">
        <f>F57+F69+F210+F258+F287+F297+F292+F45+F31</f>
        <v>0</v>
      </c>
    </row>
    <row r="302" spans="1:7" x14ac:dyDescent="0.25">
      <c r="A302" s="101" t="s">
        <v>102</v>
      </c>
      <c r="B302" s="101"/>
      <c r="C302" s="101"/>
      <c r="D302" s="101"/>
      <c r="E302" s="11"/>
      <c r="F302" s="13">
        <f>F301*1.22</f>
        <v>0</v>
      </c>
    </row>
    <row r="303" spans="1:7" x14ac:dyDescent="0.25">
      <c r="A303" s="11"/>
      <c r="B303" s="11"/>
      <c r="C303" s="11"/>
      <c r="D303" s="11"/>
      <c r="E303" s="11"/>
      <c r="F303" s="13"/>
    </row>
    <row r="304" spans="1:7" x14ac:dyDescent="0.25">
      <c r="A304" s="11"/>
      <c r="B304" s="11"/>
      <c r="C304" s="11"/>
      <c r="D304" s="11"/>
      <c r="E304" s="11"/>
      <c r="F304" s="13"/>
    </row>
    <row r="305" spans="1:2" x14ac:dyDescent="0.25">
      <c r="A305" s="14" t="s">
        <v>106</v>
      </c>
      <c r="B305" s="11" t="s">
        <v>107</v>
      </c>
    </row>
    <row r="306" spans="1:2" x14ac:dyDescent="0.25">
      <c r="A306" s="11"/>
      <c r="B306" s="14" t="s">
        <v>108</v>
      </c>
    </row>
  </sheetData>
  <sheetProtection selectLockedCells="1"/>
  <mergeCells count="21">
    <mergeCell ref="A7:F7"/>
    <mergeCell ref="B9:F9"/>
    <mergeCell ref="A45:D45"/>
    <mergeCell ref="B33:F33"/>
    <mergeCell ref="A31:D31"/>
    <mergeCell ref="B290:F290"/>
    <mergeCell ref="A302:D302"/>
    <mergeCell ref="A301:D301"/>
    <mergeCell ref="B47:F47"/>
    <mergeCell ref="A57:D57"/>
    <mergeCell ref="B59:F59"/>
    <mergeCell ref="A69:D69"/>
    <mergeCell ref="B72:F72"/>
    <mergeCell ref="A210:D210"/>
    <mergeCell ref="B212:F212"/>
    <mergeCell ref="A258:D258"/>
    <mergeCell ref="B261:F261"/>
    <mergeCell ref="A287:D287"/>
    <mergeCell ref="B295:F295"/>
    <mergeCell ref="A297:D297"/>
    <mergeCell ref="A292:D292"/>
  </mergeCells>
  <pageMargins left="0.51181102362204722" right="0.31496062992125984" top="0.74803149606299213" bottom="0.74803149606299213"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E6D8E9F8BFE514B91DEB998245F2EA6" ma:contentTypeVersion="9" ma:contentTypeDescription="Ustvari nov dokument." ma:contentTypeScope="" ma:versionID="79d77788ccb18eb8cdbc7973a76149ae">
  <xsd:schema xmlns:xsd="http://www.w3.org/2001/XMLSchema" xmlns:xs="http://www.w3.org/2001/XMLSchema" xmlns:p="http://schemas.microsoft.com/office/2006/metadata/properties" xmlns:ns3="ca633135-d64b-443c-88bc-a45584f71d0a" targetNamespace="http://schemas.microsoft.com/office/2006/metadata/properties" ma:root="true" ma:fieldsID="125a5d65af16cb76b355c9714b7ff306" ns3:_="">
    <xsd:import namespace="ca633135-d64b-443c-88bc-a45584f71d0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33135-d64b-443c-88bc-a45584f71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96C522-2EA1-4AC2-8390-76AE5F77D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33135-d64b-443c-88bc-a45584f71d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8660CB-F8A6-4564-8895-72C1D10E8ECF}">
  <ds:schemaRefs>
    <ds:schemaRef ds:uri="http://schemas.microsoft.com/sharepoint/v3/contenttype/forms"/>
  </ds:schemaRefs>
</ds:datastoreItem>
</file>

<file path=customXml/itemProps3.xml><?xml version="1.0" encoding="utf-8"?>
<ds:datastoreItem xmlns:ds="http://schemas.openxmlformats.org/officeDocument/2006/customXml" ds:itemID="{4488B375-D01B-4D47-818D-F38B3EDE74FD}">
  <ds:schemaRefs>
    <ds:schemaRef ds:uri="http://schemas.microsoft.com/office/infopath/2007/PartnerControls"/>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ca633135-d64b-443c-88bc-a45584f71d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1. stran</vt:lpstr>
      <vt:lpstr>Uvod</vt:lpstr>
      <vt:lpstr>Rekapitulacija</vt:lpstr>
      <vt:lpstr>Infrastruktura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Primož Benje</dc:creator>
  <cp:lastModifiedBy>GZ Brežice</cp:lastModifiedBy>
  <cp:lastPrinted>2026-04-10T12:24:08Z</cp:lastPrinted>
  <dcterms:created xsi:type="dcterms:W3CDTF">2023-04-03T10:50:45Z</dcterms:created>
  <dcterms:modified xsi:type="dcterms:W3CDTF">2026-05-19T06:23:50Z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0x010100EE6D8E9F8BFE514B91DEB998245F2EA6</vt:lpwstr>
  </property>
</Properties>
</file>